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20" windowHeight="8580"/>
  </bookViews>
  <sheets>
    <sheet name="Barum" sheetId="6" r:id="rId1"/>
  </sheets>
  <definedNames>
    <definedName name="_xlnm._FilterDatabase" localSheetId="0" hidden="1">Barum!$A$10:$Z$61</definedName>
    <definedName name="_xlnm.Print_Titles" localSheetId="0">Barum!$2:$10</definedName>
    <definedName name="_xlnm.Print_Area" localSheetId="0">Barum!$A$1:$AA$61</definedName>
  </definedNames>
  <calcPr calcId="124519"/>
</workbook>
</file>

<file path=xl/calcChain.xml><?xml version="1.0" encoding="utf-8"?>
<calcChain xmlns="http://schemas.openxmlformats.org/spreadsheetml/2006/main">
  <c r="J8" i="6"/>
  <c r="N40" l="1"/>
  <c r="N48"/>
  <c r="N35"/>
  <c r="N47"/>
  <c r="N27"/>
  <c r="N36"/>
  <c r="N46"/>
  <c r="N41"/>
  <c r="N43"/>
  <c r="N31"/>
  <c r="N34"/>
  <c r="N42"/>
  <c r="N32"/>
  <c r="N51"/>
  <c r="N28"/>
  <c r="N52"/>
  <c r="N53"/>
  <c r="N58"/>
  <c r="N44"/>
  <c r="N37"/>
  <c r="N26"/>
  <c r="N19"/>
  <c r="N13"/>
  <c r="N59"/>
  <c r="N54"/>
  <c r="N50"/>
  <c r="N39"/>
  <c r="N21"/>
  <c r="N16"/>
  <c r="N14"/>
  <c r="N33"/>
  <c r="N24"/>
  <c r="N60"/>
  <c r="N57"/>
  <c r="N45"/>
  <c r="N11"/>
  <c r="N38"/>
  <c r="N29"/>
  <c r="N23"/>
  <c r="N20"/>
  <c r="N18"/>
  <c r="N12"/>
  <c r="N61"/>
  <c r="N55"/>
  <c r="N49"/>
  <c r="N22"/>
  <c r="N17"/>
  <c r="N15"/>
  <c r="N30"/>
  <c r="N25"/>
  <c r="N56"/>
</calcChain>
</file>

<file path=xl/sharedStrings.xml><?xml version="1.0" encoding="utf-8"?>
<sst xmlns="http://schemas.openxmlformats.org/spreadsheetml/2006/main" count="776" uniqueCount="217">
  <si>
    <t>Značka</t>
  </si>
  <si>
    <t>Typ provozu</t>
  </si>
  <si>
    <t>Ráfek</t>
  </si>
  <si>
    <t>Rozměr</t>
  </si>
  <si>
    <t>Výrobce</t>
  </si>
  <si>
    <t>Info o položce</t>
  </si>
  <si>
    <t>315/80 R 22.5</t>
  </si>
  <si>
    <t>295/80 R 22.5</t>
  </si>
  <si>
    <t>315/70 R 22.5</t>
  </si>
  <si>
    <t>Vlečená</t>
  </si>
  <si>
    <t>385/65 R 22.5</t>
  </si>
  <si>
    <t>11 R 22.5</t>
  </si>
  <si>
    <t>425/65 R 22.5</t>
  </si>
  <si>
    <t>BARUM</t>
  </si>
  <si>
    <t>275/70 R 22.5</t>
  </si>
  <si>
    <t>11.00 R 20</t>
  </si>
  <si>
    <t>12 R 22.5</t>
  </si>
  <si>
    <t>245/70 R 19.5</t>
  </si>
  <si>
    <t>13 R 22.5</t>
  </si>
  <si>
    <t>265/70 R 19.5</t>
  </si>
  <si>
    <t>315/60 R 22.5</t>
  </si>
  <si>
    <t>285/70 R 19.5</t>
  </si>
  <si>
    <t>295/60 R 22.5</t>
  </si>
  <si>
    <t>215/75 R 17.5</t>
  </si>
  <si>
    <t>205/75 R 17.5</t>
  </si>
  <si>
    <t>235/75 R 17.5</t>
  </si>
  <si>
    <t>245/70 R 17.5</t>
  </si>
  <si>
    <t>12.00 R 20</t>
  </si>
  <si>
    <t>445/65 R 22.5</t>
  </si>
  <si>
    <t>225/75 R 17.5</t>
  </si>
  <si>
    <t>365/80 R 20</t>
  </si>
  <si>
    <t>Šířka</t>
  </si>
  <si>
    <t>Výška</t>
  </si>
  <si>
    <t>Náprava</t>
  </si>
  <si>
    <t>Sleva v %</t>
  </si>
  <si>
    <t>Sleva celkem v %</t>
  </si>
  <si>
    <t>Řízená</t>
  </si>
  <si>
    <t>TL</t>
  </si>
  <si>
    <t>TT</t>
  </si>
  <si>
    <t>Poháněná</t>
  </si>
  <si>
    <t>EU label*</t>
  </si>
  <si>
    <t>Valivý odpor</t>
  </si>
  <si>
    <t>Záběr na mokru</t>
  </si>
  <si>
    <t>Hlučnost (dB)</t>
  </si>
  <si>
    <t>Hlučnost třída</t>
  </si>
  <si>
    <t>C</t>
  </si>
  <si>
    <t>D</t>
  </si>
  <si>
    <t>E</t>
  </si>
  <si>
    <t>B</t>
  </si>
  <si>
    <t>04701210000</t>
  </si>
  <si>
    <t>04701220000</t>
  </si>
  <si>
    <t>04701230000</t>
  </si>
  <si>
    <t>04701240000</t>
  </si>
  <si>
    <t>04701250000</t>
  </si>
  <si>
    <t>04701260000</t>
  </si>
  <si>
    <t>04701270000</t>
  </si>
  <si>
    <t>04701280000</t>
  </si>
  <si>
    <t>04701290000</t>
  </si>
  <si>
    <t>05140330000</t>
  </si>
  <si>
    <t>05150790000</t>
  </si>
  <si>
    <t>05150800000</t>
  </si>
  <si>
    <t>05150810000</t>
  </si>
  <si>
    <t>05250060000</t>
  </si>
  <si>
    <t>05300960000</t>
  </si>
  <si>
    <t>05301160000</t>
  </si>
  <si>
    <t>05301170000</t>
  </si>
  <si>
    <t>05301270000</t>
  </si>
  <si>
    <t>05401080000</t>
  </si>
  <si>
    <t>05420020000</t>
  </si>
  <si>
    <t>05601110000</t>
  </si>
  <si>
    <t>05601120000</t>
  </si>
  <si>
    <t>05602290000</t>
  </si>
  <si>
    <t>05602300000</t>
  </si>
  <si>
    <t>05602320000</t>
  </si>
  <si>
    <t>05602330000</t>
  </si>
  <si>
    <t>05651160000</t>
  </si>
  <si>
    <t>Dezén</t>
  </si>
  <si>
    <t>Kartis</t>
  </si>
  <si>
    <t>05320530000</t>
  </si>
  <si>
    <t>SI</t>
  </si>
  <si>
    <t>LI</t>
  </si>
  <si>
    <t>129/127</t>
  </si>
  <si>
    <t>135/133</t>
  </si>
  <si>
    <t>124/122</t>
  </si>
  <si>
    <t>143/141</t>
  </si>
  <si>
    <t>126/124</t>
  </si>
  <si>
    <t>132/130</t>
  </si>
  <si>
    <t>136/134</t>
  </si>
  <si>
    <t>140/138</t>
  </si>
  <si>
    <t>145/143</t>
  </si>
  <si>
    <t>148/145</t>
  </si>
  <si>
    <t>146/144</t>
  </si>
  <si>
    <t>154/150</t>
  </si>
  <si>
    <t>150/146</t>
  </si>
  <si>
    <t>154/149</t>
  </si>
  <si>
    <t>156/150</t>
  </si>
  <si>
    <t>152/148</t>
  </si>
  <si>
    <t>150/147</t>
  </si>
  <si>
    <t>L</t>
  </si>
  <si>
    <t>K</t>
  </si>
  <si>
    <t>J</t>
  </si>
  <si>
    <t>M</t>
  </si>
  <si>
    <t>Regional</t>
  </si>
  <si>
    <t>Construction</t>
  </si>
  <si>
    <t>Urban</t>
  </si>
  <si>
    <t>Tyre type</t>
  </si>
  <si>
    <t>S</t>
  </si>
  <si>
    <t>T</t>
  </si>
  <si>
    <t>Všechny</t>
  </si>
  <si>
    <t>Ano</t>
  </si>
  <si>
    <t>BF 14</t>
  </si>
  <si>
    <t>BF 15</t>
  </si>
  <si>
    <t>BT 43</t>
  </si>
  <si>
    <t>BD 23</t>
  </si>
  <si>
    <t>BC 31</t>
  </si>
  <si>
    <t>BU54</t>
  </si>
  <si>
    <t>BD 22</t>
  </si>
  <si>
    <t>BS 73</t>
  </si>
  <si>
    <t>BS 71</t>
  </si>
  <si>
    <t>NR 55</t>
  </si>
  <si>
    <t>BF 13</t>
  </si>
  <si>
    <t>BU 51</t>
  </si>
  <si>
    <t>BT 44</t>
  </si>
  <si>
    <t>BS 49</t>
  </si>
  <si>
    <t>BU 49</t>
  </si>
  <si>
    <t>NR 52</t>
  </si>
  <si>
    <t>BF 12</t>
  </si>
  <si>
    <t>05250740000</t>
  </si>
  <si>
    <t>05250750000</t>
  </si>
  <si>
    <t>05250760000</t>
  </si>
  <si>
    <t>05350240000</t>
  </si>
  <si>
    <t>05350230000</t>
  </si>
  <si>
    <t>Označení M+S</t>
  </si>
  <si>
    <t>05221830000</t>
  </si>
  <si>
    <t>Orientační datum</t>
  </si>
  <si>
    <t>Označení "Snowflake" nebo "3PMSF"</t>
  </si>
  <si>
    <t>v přípravě</t>
  </si>
  <si>
    <t>EAN kód</t>
  </si>
  <si>
    <t>4024063238558</t>
  </si>
  <si>
    <t>4024063302068</t>
  </si>
  <si>
    <t>4024063238565</t>
  </si>
  <si>
    <t>4024063238596</t>
  </si>
  <si>
    <t>4024063238572</t>
  </si>
  <si>
    <t>4024063238602</t>
  </si>
  <si>
    <t>4024063303737</t>
  </si>
  <si>
    <t>4024063238589</t>
  </si>
  <si>
    <t>4024063238619</t>
  </si>
  <si>
    <t>4024063125322</t>
  </si>
  <si>
    <t>4024063206939</t>
  </si>
  <si>
    <t>4024063630345</t>
  </si>
  <si>
    <t>4024063155190</t>
  </si>
  <si>
    <t>4024063155183</t>
  </si>
  <si>
    <t>4024063126404</t>
  </si>
  <si>
    <t>4024063192485</t>
  </si>
  <si>
    <t>4024063380431</t>
  </si>
  <si>
    <t>4024063380424</t>
  </si>
  <si>
    <t>4024063241992</t>
  </si>
  <si>
    <t>4024063206953</t>
  </si>
  <si>
    <t>4024063630314</t>
  </si>
  <si>
    <t>4024063380448</t>
  </si>
  <si>
    <t>4024063563360</t>
  </si>
  <si>
    <t>4024063643871</t>
  </si>
  <si>
    <t>4024063281967</t>
  </si>
  <si>
    <t>4024063303720</t>
  </si>
  <si>
    <t>4024063303713</t>
  </si>
  <si>
    <t>4024063630307</t>
  </si>
  <si>
    <t>4024063380462</t>
  </si>
  <si>
    <t>4024063630321</t>
  </si>
  <si>
    <t>4024063212190</t>
  </si>
  <si>
    <t>4024063563988</t>
  </si>
  <si>
    <t>4024063630338</t>
  </si>
  <si>
    <t>4024063404472</t>
  </si>
  <si>
    <t>05122390000</t>
  </si>
  <si>
    <t>05221980000</t>
  </si>
  <si>
    <t>4024063732551</t>
  </si>
  <si>
    <t>4024063732568</t>
  </si>
  <si>
    <t>BD 200 R</t>
  </si>
  <si>
    <t>BF 200 R</t>
  </si>
  <si>
    <t>04120650000</t>
  </si>
  <si>
    <t>04120660000</t>
  </si>
  <si>
    <t>04220460000</t>
  </si>
  <si>
    <t>04220480000</t>
  </si>
  <si>
    <t>05111370000</t>
  </si>
  <si>
    <t>05111390000</t>
  </si>
  <si>
    <t>05122520000</t>
  </si>
  <si>
    <t>05123090000</t>
  </si>
  <si>
    <t>05123110000</t>
  </si>
  <si>
    <t>05211280000</t>
  </si>
  <si>
    <t>05211300000</t>
  </si>
  <si>
    <t>05222040000</t>
  </si>
  <si>
    <t>05222280000</t>
  </si>
  <si>
    <t>05222290000</t>
  </si>
  <si>
    <t>05222310000</t>
  </si>
  <si>
    <t>únor</t>
  </si>
  <si>
    <t>duben</t>
  </si>
  <si>
    <t>březen</t>
  </si>
  <si>
    <t>4024063748453</t>
  </si>
  <si>
    <t>4024063748460</t>
  </si>
  <si>
    <t>4024063746336</t>
  </si>
  <si>
    <t>4024063746343</t>
  </si>
  <si>
    <t>4024063753013</t>
  </si>
  <si>
    <t>4024063753006</t>
  </si>
  <si>
    <t>4024063752528</t>
  </si>
  <si>
    <t>4024063752498</t>
  </si>
  <si>
    <t>4024063753044</t>
  </si>
  <si>
    <t>4024063753051</t>
  </si>
  <si>
    <t>4024063749344</t>
  </si>
  <si>
    <t>4024063752511</t>
  </si>
  <si>
    <t>4024063752481</t>
  </si>
  <si>
    <t>Regionální</t>
  </si>
  <si>
    <t>Staveništní</t>
  </si>
  <si>
    <t>Městský</t>
  </si>
  <si>
    <t>Nákupní cena bez DPH 1/2016</t>
  </si>
  <si>
    <t>Ceníková cena bez DPH 1/2016</t>
  </si>
  <si>
    <t>Od 1.1.2016</t>
  </si>
  <si>
    <t xml:space="preserve">Ceník platný od 1.1. 2016 do vydání nového ceníku.                                       </t>
  </si>
  <si>
    <t>Ceník nákladních plášťů Barum.</t>
  </si>
</sst>
</file>

<file path=xl/styles.xml><?xml version="1.0" encoding="utf-8"?>
<styleSheet xmlns="http://schemas.openxmlformats.org/spreadsheetml/2006/main">
  <numFmts count="3">
    <numFmt numFmtId="164" formatCode="#,##0.00\ &quot;Kč&quot;"/>
    <numFmt numFmtId="165" formatCode="_-* #,##0.00\ [$Kč-405]_-;\-* #,##0.00\ [$Kč-405]_-;_-* &quot;-&quot;??\ [$Kč-405]_-;_-@_-"/>
    <numFmt numFmtId="166" formatCode="[$-F800]dddd\,\ mmmm\ dd\,\ yyyy"/>
  </numFmts>
  <fonts count="21"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7"/>
      <color theme="1"/>
      <name val="Tahoma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b/>
      <i/>
      <sz val="10"/>
      <color theme="1"/>
      <name val="Tahoma"/>
      <family val="2"/>
      <charset val="238"/>
    </font>
    <font>
      <b/>
      <sz val="30"/>
      <color theme="1"/>
      <name val="Tahoma"/>
      <family val="2"/>
      <charset val="238"/>
    </font>
    <font>
      <sz val="10"/>
      <color theme="1"/>
      <name val="Arial"/>
      <family val="2"/>
      <charset val="238"/>
    </font>
    <font>
      <b/>
      <sz val="27"/>
      <color theme="1"/>
      <name val="Tahoma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1"/>
      <color theme="1" tint="0.34998626667073579"/>
      <name val="Calibri"/>
      <family val="2"/>
      <charset val="238"/>
      <scheme val="minor"/>
    </font>
    <font>
      <i/>
      <sz val="10"/>
      <color theme="1" tint="0.34998626667073579"/>
      <name val="Arial"/>
      <family val="2"/>
      <charset val="238"/>
    </font>
    <font>
      <i/>
      <sz val="10"/>
      <color theme="1" tint="0.34998626667073579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i/>
      <sz val="12"/>
      <color theme="1" tint="0.34998626667073579"/>
      <name val="Calibri"/>
      <family val="2"/>
      <charset val="238"/>
      <scheme val="minor"/>
    </font>
    <font>
      <b/>
      <sz val="14"/>
      <color rgb="FFFF0000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17">
    <xf numFmtId="0" fontId="0" fillId="0" borderId="0" xfId="0"/>
    <xf numFmtId="0" fontId="2" fillId="0" borderId="2" xfId="0" applyFont="1" applyBorder="1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 inden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4" xfId="0" applyFont="1" applyFill="1" applyBorder="1"/>
    <xf numFmtId="10" fontId="1" fillId="2" borderId="4" xfId="0" applyNumberFormat="1" applyFont="1" applyFill="1" applyBorder="1"/>
    <xf numFmtId="0" fontId="7" fillId="0" borderId="0" xfId="0" applyFont="1" applyAlignment="1"/>
    <xf numFmtId="0" fontId="6" fillId="0" borderId="0" xfId="0" applyFont="1" applyAlignment="1"/>
    <xf numFmtId="164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9" xfId="0" applyFont="1" applyBorder="1"/>
    <xf numFmtId="0" fontId="1" fillId="2" borderId="13" xfId="0" applyFont="1" applyFill="1" applyBorder="1"/>
    <xf numFmtId="0" fontId="2" fillId="0" borderId="10" xfId="0" applyFont="1" applyBorder="1" applyAlignment="1">
      <alignment horizontal="center"/>
    </xf>
    <xf numFmtId="0" fontId="2" fillId="2" borderId="14" xfId="0" applyFont="1" applyFill="1" applyBorder="1" applyAlignment="1">
      <alignment horizontal="left"/>
    </xf>
    <xf numFmtId="2" fontId="1" fillId="0" borderId="0" xfId="0" applyNumberFormat="1" applyFont="1" applyAlignment="1">
      <alignment horizontal="left"/>
    </xf>
    <xf numFmtId="0" fontId="15" fillId="0" borderId="0" xfId="0" applyFont="1" applyFill="1" applyAlignment="1">
      <alignment horizontal="center"/>
    </xf>
    <xf numFmtId="0" fontId="2" fillId="0" borderId="5" xfId="0" applyFont="1" applyBorder="1"/>
    <xf numFmtId="0" fontId="2" fillId="0" borderId="7" xfId="0" applyFont="1" applyBorder="1"/>
    <xf numFmtId="0" fontId="2" fillId="4" borderId="1" xfId="0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left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 indent="1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5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vertical="center" wrapText="1"/>
    </xf>
    <xf numFmtId="0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49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1" fontId="0" fillId="2" borderId="16" xfId="0" applyNumberFormat="1" applyFill="1" applyBorder="1" applyAlignment="1">
      <alignment horizontal="center"/>
    </xf>
    <xf numFmtId="0" fontId="4" fillId="2" borderId="16" xfId="0" applyFont="1" applyFill="1" applyBorder="1" applyAlignment="1">
      <alignment horizontal="left"/>
    </xf>
    <xf numFmtId="1" fontId="1" fillId="2" borderId="16" xfId="0" applyNumberFormat="1" applyFont="1" applyFill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2" fontId="0" fillId="2" borderId="16" xfId="0" applyNumberFormat="1" applyFont="1" applyFill="1" applyBorder="1" applyAlignment="1">
      <alignment horizontal="left"/>
    </xf>
    <xf numFmtId="14" fontId="0" fillId="3" borderId="16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0" fontId="11" fillId="2" borderId="16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49" fontId="11" fillId="2" borderId="16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left"/>
    </xf>
    <xf numFmtId="1" fontId="11" fillId="2" borderId="16" xfId="0" applyNumberFormat="1" applyFont="1" applyFill="1" applyBorder="1" applyAlignment="1">
      <alignment horizontal="center"/>
    </xf>
    <xf numFmtId="0" fontId="12" fillId="2" borderId="16" xfId="0" applyFont="1" applyFill="1" applyBorder="1" applyAlignment="1">
      <alignment horizontal="left"/>
    </xf>
    <xf numFmtId="1" fontId="13" fillId="2" borderId="16" xfId="0" applyNumberFormat="1" applyFont="1" applyFill="1" applyBorder="1" applyAlignment="1">
      <alignment horizontal="center"/>
    </xf>
    <xf numFmtId="164" fontId="13" fillId="2" borderId="16" xfId="0" applyNumberFormat="1" applyFont="1" applyFill="1" applyBorder="1" applyAlignment="1">
      <alignment horizontal="center"/>
    </xf>
    <xf numFmtId="2" fontId="14" fillId="2" borderId="16" xfId="0" applyNumberFormat="1" applyFont="1" applyFill="1" applyBorder="1" applyAlignment="1">
      <alignment horizontal="left"/>
    </xf>
    <xf numFmtId="14" fontId="16" fillId="3" borderId="16" xfId="0" applyNumberFormat="1" applyFont="1" applyFill="1" applyBorder="1" applyAlignment="1">
      <alignment horizontal="center"/>
    </xf>
    <xf numFmtId="2" fontId="11" fillId="2" borderId="16" xfId="0" applyNumberFormat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7" xfId="0" applyBorder="1"/>
    <xf numFmtId="10" fontId="2" fillId="2" borderId="12" xfId="0" applyNumberFormat="1" applyFont="1" applyFill="1" applyBorder="1" applyAlignment="1">
      <alignment horizontal="center"/>
    </xf>
    <xf numFmtId="166" fontId="2" fillId="5" borderId="6" xfId="0" applyNumberFormat="1" applyFont="1" applyFill="1" applyBorder="1" applyAlignment="1">
      <alignment horizontal="center"/>
    </xf>
    <xf numFmtId="166" fontId="2" fillId="5" borderId="7" xfId="0" applyNumberFormat="1" applyFont="1" applyFill="1" applyBorder="1" applyAlignment="1">
      <alignment horizontal="center"/>
    </xf>
    <xf numFmtId="166" fontId="2" fillId="5" borderId="8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2" fillId="4" borderId="10" xfId="0" applyNumberFormat="1" applyFont="1" applyFill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horizontal="center" vertical="center" wrapText="1"/>
    </xf>
    <xf numFmtId="1" fontId="2" fillId="6" borderId="10" xfId="0" applyNumberFormat="1" applyFont="1" applyFill="1" applyBorder="1" applyAlignment="1">
      <alignment horizontal="left" indent="1"/>
    </xf>
    <xf numFmtId="10" fontId="20" fillId="6" borderId="4" xfId="0" applyNumberFormat="1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0" fontId="1" fillId="2" borderId="11" xfId="0" applyNumberFormat="1" applyFont="1" applyFill="1" applyBorder="1" applyAlignment="1">
      <alignment horizontal="center"/>
    </xf>
    <xf numFmtId="10" fontId="8" fillId="2" borderId="18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left"/>
    </xf>
    <xf numFmtId="10" fontId="2" fillId="2" borderId="19" xfId="0" applyNumberFormat="1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0" fillId="0" borderId="0" xfId="0" applyFill="1" applyBorder="1"/>
    <xf numFmtId="10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0" fontId="1" fillId="0" borderId="17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left"/>
    </xf>
    <xf numFmtId="10" fontId="1" fillId="0" borderId="15" xfId="0" applyNumberFormat="1" applyFont="1" applyFill="1" applyBorder="1" applyAlignment="1">
      <alignment horizontal="center"/>
    </xf>
    <xf numFmtId="10" fontId="8" fillId="0" borderId="15" xfId="0" applyNumberFormat="1" applyFont="1" applyFill="1" applyBorder="1" applyAlignment="1">
      <alignment horizontal="center"/>
    </xf>
    <xf numFmtId="10" fontId="17" fillId="0" borderId="15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>
      <alignment horizontal="center"/>
    </xf>
    <xf numFmtId="165" fontId="0" fillId="2" borderId="20" xfId="0" applyNumberFormat="1" applyFont="1" applyFill="1" applyBorder="1" applyAlignment="1">
      <alignment horizontal="center"/>
    </xf>
    <xf numFmtId="165" fontId="11" fillId="2" borderId="20" xfId="0" applyNumberFormat="1" applyFont="1" applyFill="1" applyBorder="1" applyAlignment="1">
      <alignment horizontal="center"/>
    </xf>
    <xf numFmtId="1" fontId="1" fillId="2" borderId="21" xfId="0" applyNumberFormat="1" applyFont="1" applyFill="1" applyBorder="1" applyAlignment="1">
      <alignment horizontal="center"/>
    </xf>
    <xf numFmtId="1" fontId="13" fillId="2" borderId="21" xfId="0" applyNumberFormat="1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  <xf numFmtId="165" fontId="18" fillId="6" borderId="22" xfId="0" applyNumberFormat="1" applyFont="1" applyFill="1" applyBorder="1" applyAlignment="1">
      <alignment horizontal="center"/>
    </xf>
    <xf numFmtId="165" fontId="18" fillId="6" borderId="23" xfId="0" applyNumberFormat="1" applyFont="1" applyFill="1" applyBorder="1" applyAlignment="1">
      <alignment horizontal="center"/>
    </xf>
    <xf numFmtId="165" fontId="19" fillId="6" borderId="23" xfId="0" applyNumberFormat="1" applyFont="1" applyFill="1" applyBorder="1" applyAlignment="1">
      <alignment horizontal="center"/>
    </xf>
    <xf numFmtId="165" fontId="18" fillId="6" borderId="24" xfId="0" applyNumberFormat="1" applyFont="1" applyFill="1" applyBorder="1" applyAlignment="1">
      <alignment horizontal="center"/>
    </xf>
  </cellXfs>
  <cellStyles count="3">
    <cellStyle name="Normal 2" xfId="2"/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00"/>
      <color rgb="FFFF0000"/>
      <color rgb="FFCC0099"/>
      <color rgb="FFCC0000"/>
      <color rgb="FFFF9900"/>
      <color rgb="FFFFCC66"/>
      <color rgb="FFFF9933"/>
      <color rgb="FF33CC33"/>
      <color rgb="FFFF5050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111919</xdr:colOff>
      <xdr:row>0</xdr:row>
      <xdr:rowOff>83337</xdr:rowOff>
    </xdr:from>
    <xdr:to>
      <xdr:col>9</xdr:col>
      <xdr:colOff>160841</xdr:colOff>
      <xdr:row>3</xdr:row>
      <xdr:rowOff>35717</xdr:rowOff>
    </xdr:to>
    <xdr:pic>
      <xdr:nvPicPr>
        <xdr:cNvPr id="4" name="Obrázek 3" descr="Baru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19" y="83337"/>
          <a:ext cx="3113591" cy="452443"/>
        </a:xfrm>
        <a:prstGeom prst="rect">
          <a:avLst/>
        </a:prstGeom>
      </xdr:spPr>
    </xdr:pic>
    <xdr:clientData/>
  </xdr:twoCellAnchor>
  <xdr:twoCellAnchor>
    <xdr:from>
      <xdr:col>19</xdr:col>
      <xdr:colOff>19050</xdr:colOff>
      <xdr:row>1</xdr:row>
      <xdr:rowOff>28575</xdr:rowOff>
    </xdr:from>
    <xdr:to>
      <xdr:col>25</xdr:col>
      <xdr:colOff>1082942</xdr:colOff>
      <xdr:row>4</xdr:row>
      <xdr:rowOff>40480</xdr:rowOff>
    </xdr:to>
    <xdr:pic>
      <xdr:nvPicPr>
        <xdr:cNvPr id="10" name="Picture 29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153525" y="190500"/>
          <a:ext cx="4016642" cy="821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N62"/>
  <sheetViews>
    <sheetView tabSelected="1" view="pageBreakPreview" zoomScaleNormal="80" zoomScaleSheetLayoutView="100" workbookViewId="0">
      <pane ySplit="10" topLeftCell="A11" activePane="bottomLeft" state="frozen"/>
      <selection pane="bottomLeft" activeCell="L21" sqref="L21"/>
    </sheetView>
  </sheetViews>
  <sheetFormatPr defaultColWidth="0" defaultRowHeight="12.75"/>
  <cols>
    <col min="1" max="1" width="14.140625" style="5" customWidth="1"/>
    <col min="2" max="2" width="7.7109375" style="3" hidden="1" customWidth="1"/>
    <col min="3" max="3" width="8.7109375" style="3" hidden="1" customWidth="1"/>
    <col min="4" max="4" width="9" style="3" hidden="1" customWidth="1"/>
    <col min="5" max="5" width="12.42578125" style="4" customWidth="1"/>
    <col min="6" max="6" width="10.85546875" style="2" hidden="1" customWidth="1"/>
    <col min="7" max="7" width="9" style="7" customWidth="1"/>
    <col min="8" max="8" width="10.42578125" style="19" customWidth="1"/>
    <col min="9" max="9" width="14.5703125" style="2" hidden="1" customWidth="1"/>
    <col min="10" max="10" width="10.140625" style="4" customWidth="1"/>
    <col min="11" max="11" width="12.140625" style="2" hidden="1" customWidth="1"/>
    <col min="12" max="12" width="13" style="2" customWidth="1"/>
    <col min="13" max="13" width="13.85546875" style="18" customWidth="1"/>
    <col min="14" max="14" width="14.5703125" style="9" customWidth="1"/>
    <col min="15" max="16" width="6.5703125" style="9" customWidth="1"/>
    <col min="17" max="17" width="8.7109375" style="10" customWidth="1"/>
    <col min="18" max="18" width="8.85546875" style="10" customWidth="1"/>
    <col min="19" max="19" width="8.7109375" style="10" customWidth="1"/>
    <col min="20" max="20" width="4.7109375" style="10" customWidth="1"/>
    <col min="21" max="21" width="6.140625" style="12" customWidth="1"/>
    <col min="22" max="22" width="6.28515625" style="10" customWidth="1"/>
    <col min="23" max="23" width="7.140625" style="10" customWidth="1"/>
    <col min="24" max="24" width="9.85546875" style="25" customWidth="1"/>
    <col min="25" max="25" width="10.140625" style="11" customWidth="1"/>
    <col min="26" max="26" width="17.7109375" style="6" bestFit="1" customWidth="1"/>
    <col min="27" max="40" width="0" style="6" hidden="1" customWidth="1"/>
    <col min="41" max="16384" width="9.140625" style="6" hidden="1"/>
  </cols>
  <sheetData>
    <row r="4" spans="1:26" ht="38.25" customHeight="1">
      <c r="A4" s="68" t="s">
        <v>216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V4" s="68"/>
      <c r="W4" s="68"/>
      <c r="X4" s="68"/>
      <c r="Y4" s="16"/>
    </row>
    <row r="5" spans="1:26" ht="15" customHeight="1" thickBot="1">
      <c r="A5" s="69" t="s">
        <v>215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69"/>
      <c r="W5" s="69"/>
      <c r="X5" s="69"/>
      <c r="Y5" s="17"/>
    </row>
    <row r="6" spans="1:26" ht="15.75" customHeight="1" thickBot="1">
      <c r="E6" s="72" t="s">
        <v>214</v>
      </c>
      <c r="F6" s="73"/>
      <c r="G6" s="73"/>
      <c r="H6" s="74"/>
      <c r="L6" s="8"/>
      <c r="M6" s="91"/>
      <c r="O6" s="97"/>
      <c r="P6" s="97"/>
      <c r="Q6" s="97"/>
    </row>
    <row r="7" spans="1:26" ht="15.75" customHeight="1" thickBot="1">
      <c r="A7" s="23" t="s">
        <v>0</v>
      </c>
      <c r="B7" s="21"/>
      <c r="C7" s="1"/>
      <c r="D7" s="27"/>
      <c r="E7" s="82" t="s">
        <v>34</v>
      </c>
      <c r="F7" s="28"/>
      <c r="G7" s="85"/>
      <c r="H7" s="105" t="s">
        <v>35</v>
      </c>
      <c r="I7" s="106"/>
      <c r="J7" s="107"/>
      <c r="K7" s="70"/>
      <c r="L7" s="92"/>
      <c r="M7" s="92"/>
      <c r="O7" s="98"/>
      <c r="P7" s="98"/>
      <c r="Q7" s="98"/>
      <c r="R7" s="45"/>
      <c r="T7" s="75"/>
      <c r="V7" s="75"/>
      <c r="W7" s="75"/>
      <c r="X7" s="75"/>
    </row>
    <row r="8" spans="1:26" ht="18.75" thickBot="1">
      <c r="A8" s="24" t="s">
        <v>13</v>
      </c>
      <c r="B8" s="22"/>
      <c r="C8" s="14"/>
      <c r="D8" s="14"/>
      <c r="E8" s="83">
        <v>0</v>
      </c>
      <c r="F8" s="15"/>
      <c r="G8" s="86"/>
      <c r="H8" s="87"/>
      <c r="I8" s="88"/>
      <c r="J8" s="89">
        <f>(((1-E8)*(G8+H8))+E8)</f>
        <v>0</v>
      </c>
      <c r="K8" s="71"/>
      <c r="L8" s="93"/>
      <c r="M8" s="94"/>
      <c r="N8" s="90"/>
      <c r="O8" s="99"/>
      <c r="P8" s="100"/>
      <c r="Q8" s="101"/>
      <c r="T8" s="75"/>
      <c r="V8" s="75"/>
      <c r="W8" s="75"/>
      <c r="X8" s="75"/>
    </row>
    <row r="9" spans="1:26" ht="15" customHeight="1" thickBot="1">
      <c r="A9" s="76"/>
      <c r="B9" s="77"/>
      <c r="C9" s="77"/>
      <c r="D9" s="77"/>
      <c r="E9" s="76"/>
      <c r="F9" s="77"/>
      <c r="G9" s="78"/>
      <c r="H9" s="79"/>
      <c r="I9" s="77"/>
      <c r="J9" s="76"/>
      <c r="K9" s="77"/>
      <c r="L9" s="95"/>
      <c r="M9" s="96"/>
      <c r="N9" s="84"/>
      <c r="O9" s="102" t="s">
        <v>40</v>
      </c>
      <c r="P9" s="103"/>
      <c r="Q9" s="103"/>
      <c r="R9" s="104"/>
      <c r="S9" s="13"/>
      <c r="T9" s="13"/>
      <c r="V9" s="13"/>
      <c r="W9" s="13"/>
    </row>
    <row r="10" spans="1:26" ht="50.1" customHeight="1" thickBot="1">
      <c r="A10" s="29" t="s">
        <v>3</v>
      </c>
      <c r="B10" s="30" t="s">
        <v>31</v>
      </c>
      <c r="C10" s="30" t="s">
        <v>32</v>
      </c>
      <c r="D10" s="30" t="s">
        <v>2</v>
      </c>
      <c r="E10" s="31" t="s">
        <v>0</v>
      </c>
      <c r="F10" s="32" t="s">
        <v>4</v>
      </c>
      <c r="G10" s="31" t="s">
        <v>76</v>
      </c>
      <c r="H10" s="31" t="s">
        <v>1</v>
      </c>
      <c r="I10" s="32" t="s">
        <v>1</v>
      </c>
      <c r="J10" s="31" t="s">
        <v>33</v>
      </c>
      <c r="K10" s="33" t="s">
        <v>33</v>
      </c>
      <c r="L10" s="34" t="s">
        <v>77</v>
      </c>
      <c r="M10" s="80" t="s">
        <v>213</v>
      </c>
      <c r="N10" s="81" t="s">
        <v>212</v>
      </c>
      <c r="O10" s="35" t="s">
        <v>41</v>
      </c>
      <c r="P10" s="36" t="s">
        <v>42</v>
      </c>
      <c r="Q10" s="37" t="s">
        <v>43</v>
      </c>
      <c r="R10" s="37" t="s">
        <v>44</v>
      </c>
      <c r="S10" s="38" t="s">
        <v>80</v>
      </c>
      <c r="T10" s="39" t="s">
        <v>79</v>
      </c>
      <c r="U10" s="44" t="s">
        <v>105</v>
      </c>
      <c r="V10" s="40" t="s">
        <v>132</v>
      </c>
      <c r="W10" s="41" t="s">
        <v>135</v>
      </c>
      <c r="X10" s="42" t="s">
        <v>5</v>
      </c>
      <c r="Y10" s="43" t="s">
        <v>134</v>
      </c>
      <c r="Z10" s="44" t="s">
        <v>137</v>
      </c>
    </row>
    <row r="11" spans="1:26" s="20" customFormat="1" ht="15" customHeight="1">
      <c r="A11" s="46" t="s">
        <v>11</v>
      </c>
      <c r="B11" s="47">
        <v>279.39999999999998</v>
      </c>
      <c r="C11" s="47">
        <v>85</v>
      </c>
      <c r="D11" s="48">
        <v>22.5</v>
      </c>
      <c r="E11" s="49" t="s">
        <v>13</v>
      </c>
      <c r="F11" s="50">
        <v>81</v>
      </c>
      <c r="G11" s="49" t="s">
        <v>126</v>
      </c>
      <c r="H11" s="51" t="s">
        <v>209</v>
      </c>
      <c r="I11" s="47" t="s">
        <v>102</v>
      </c>
      <c r="J11" s="51" t="s">
        <v>36</v>
      </c>
      <c r="K11" s="47" t="s">
        <v>106</v>
      </c>
      <c r="L11" s="48" t="s">
        <v>70</v>
      </c>
      <c r="M11" s="108">
        <v>9071</v>
      </c>
      <c r="N11" s="113">
        <f t="shared" ref="N11:N42" si="0">(1-VLOOKUP(E11,$A$8:$M$8,10,0))*M11</f>
        <v>9071</v>
      </c>
      <c r="O11" s="110" t="s">
        <v>46</v>
      </c>
      <c r="P11" s="53" t="s">
        <v>45</v>
      </c>
      <c r="Q11" s="52">
        <v>76</v>
      </c>
      <c r="R11" s="52">
        <v>3</v>
      </c>
      <c r="S11" s="47" t="s">
        <v>90</v>
      </c>
      <c r="T11" s="47" t="s">
        <v>98</v>
      </c>
      <c r="U11" s="47" t="s">
        <v>37</v>
      </c>
      <c r="V11" s="47"/>
      <c r="W11" s="47"/>
      <c r="X11" s="54"/>
      <c r="Y11" s="55"/>
      <c r="Z11" s="56" t="s">
        <v>153</v>
      </c>
    </row>
    <row r="12" spans="1:26" s="20" customFormat="1" ht="15" customHeight="1">
      <c r="A12" s="46" t="s">
        <v>15</v>
      </c>
      <c r="B12" s="47">
        <v>279.39999999999998</v>
      </c>
      <c r="C12" s="47">
        <v>100</v>
      </c>
      <c r="D12" s="48">
        <v>20</v>
      </c>
      <c r="E12" s="49" t="s">
        <v>13</v>
      </c>
      <c r="F12" s="50">
        <v>81</v>
      </c>
      <c r="G12" s="49" t="s">
        <v>119</v>
      </c>
      <c r="H12" s="51" t="s">
        <v>209</v>
      </c>
      <c r="I12" s="47" t="s">
        <v>102</v>
      </c>
      <c r="J12" s="51" t="s">
        <v>39</v>
      </c>
      <c r="K12" s="47" t="s">
        <v>46</v>
      </c>
      <c r="L12" s="48" t="s">
        <v>63</v>
      </c>
      <c r="M12" s="108">
        <v>11669</v>
      </c>
      <c r="N12" s="114">
        <f t="shared" si="0"/>
        <v>11669</v>
      </c>
      <c r="O12" s="110" t="s">
        <v>47</v>
      </c>
      <c r="P12" s="53" t="s">
        <v>45</v>
      </c>
      <c r="Q12" s="52">
        <v>73</v>
      </c>
      <c r="R12" s="52">
        <v>2</v>
      </c>
      <c r="S12" s="47" t="s">
        <v>93</v>
      </c>
      <c r="T12" s="47" t="s">
        <v>99</v>
      </c>
      <c r="U12" s="47" t="s">
        <v>38</v>
      </c>
      <c r="V12" s="47" t="s">
        <v>109</v>
      </c>
      <c r="W12" s="47"/>
      <c r="X12" s="54"/>
      <c r="Y12" s="55"/>
      <c r="Z12" s="56" t="s">
        <v>147</v>
      </c>
    </row>
    <row r="13" spans="1:26" s="20" customFormat="1" ht="15" customHeight="1">
      <c r="A13" s="46" t="s">
        <v>15</v>
      </c>
      <c r="B13" s="47">
        <v>279.39999999999998</v>
      </c>
      <c r="C13" s="47">
        <v>100</v>
      </c>
      <c r="D13" s="48">
        <v>20</v>
      </c>
      <c r="E13" s="49" t="s">
        <v>13</v>
      </c>
      <c r="F13" s="50">
        <v>81</v>
      </c>
      <c r="G13" s="49" t="s">
        <v>120</v>
      </c>
      <c r="H13" s="51" t="s">
        <v>209</v>
      </c>
      <c r="I13" s="47" t="s">
        <v>102</v>
      </c>
      <c r="J13" s="51" t="s">
        <v>36</v>
      </c>
      <c r="K13" s="47" t="s">
        <v>106</v>
      </c>
      <c r="L13" s="48" t="s">
        <v>66</v>
      </c>
      <c r="M13" s="108">
        <v>11438</v>
      </c>
      <c r="N13" s="114">
        <f t="shared" si="0"/>
        <v>11438</v>
      </c>
      <c r="O13" s="110" t="s">
        <v>46</v>
      </c>
      <c r="P13" s="53" t="s">
        <v>45</v>
      </c>
      <c r="Q13" s="52">
        <v>73</v>
      </c>
      <c r="R13" s="52">
        <v>2</v>
      </c>
      <c r="S13" s="47" t="s">
        <v>93</v>
      </c>
      <c r="T13" s="47" t="s">
        <v>99</v>
      </c>
      <c r="U13" s="47" t="s">
        <v>38</v>
      </c>
      <c r="V13" s="47"/>
      <c r="W13" s="47"/>
      <c r="X13" s="54"/>
      <c r="Y13" s="55"/>
      <c r="Z13" s="56" t="s">
        <v>148</v>
      </c>
    </row>
    <row r="14" spans="1:26" s="20" customFormat="1" ht="15" customHeight="1">
      <c r="A14" s="46" t="s">
        <v>16</v>
      </c>
      <c r="B14" s="47">
        <v>304.8</v>
      </c>
      <c r="C14" s="47">
        <v>85</v>
      </c>
      <c r="D14" s="48">
        <v>22.5</v>
      </c>
      <c r="E14" s="49" t="s">
        <v>13</v>
      </c>
      <c r="F14" s="50">
        <v>81</v>
      </c>
      <c r="G14" s="49" t="s">
        <v>116</v>
      </c>
      <c r="H14" s="51" t="s">
        <v>209</v>
      </c>
      <c r="I14" s="47" t="s">
        <v>102</v>
      </c>
      <c r="J14" s="51" t="s">
        <v>39</v>
      </c>
      <c r="K14" s="47" t="s">
        <v>46</v>
      </c>
      <c r="L14" s="48" t="s">
        <v>75</v>
      </c>
      <c r="M14" s="108">
        <v>11166</v>
      </c>
      <c r="N14" s="114">
        <f t="shared" si="0"/>
        <v>11166</v>
      </c>
      <c r="O14" s="110" t="s">
        <v>47</v>
      </c>
      <c r="P14" s="53" t="s">
        <v>45</v>
      </c>
      <c r="Q14" s="52">
        <v>76</v>
      </c>
      <c r="R14" s="52">
        <v>3</v>
      </c>
      <c r="S14" s="47" t="s">
        <v>96</v>
      </c>
      <c r="T14" s="47" t="s">
        <v>98</v>
      </c>
      <c r="U14" s="47" t="s">
        <v>37</v>
      </c>
      <c r="V14" s="47" t="s">
        <v>109</v>
      </c>
      <c r="W14" s="47"/>
      <c r="X14" s="54"/>
      <c r="Y14" s="55"/>
      <c r="Z14" s="56" t="s">
        <v>156</v>
      </c>
    </row>
    <row r="15" spans="1:26" s="20" customFormat="1" ht="15" customHeight="1">
      <c r="A15" s="46" t="s">
        <v>16</v>
      </c>
      <c r="B15" s="47">
        <v>304.8</v>
      </c>
      <c r="C15" s="47">
        <v>85</v>
      </c>
      <c r="D15" s="48">
        <v>22.5</v>
      </c>
      <c r="E15" s="49" t="s">
        <v>13</v>
      </c>
      <c r="F15" s="50">
        <v>81</v>
      </c>
      <c r="G15" s="49" t="s">
        <v>126</v>
      </c>
      <c r="H15" s="51" t="s">
        <v>209</v>
      </c>
      <c r="I15" s="47" t="s">
        <v>102</v>
      </c>
      <c r="J15" s="51" t="s">
        <v>36</v>
      </c>
      <c r="K15" s="47" t="s">
        <v>106</v>
      </c>
      <c r="L15" s="48" t="s">
        <v>69</v>
      </c>
      <c r="M15" s="108">
        <v>10948</v>
      </c>
      <c r="N15" s="114">
        <f t="shared" si="0"/>
        <v>10948</v>
      </c>
      <c r="O15" s="110" t="s">
        <v>46</v>
      </c>
      <c r="P15" s="53" t="s">
        <v>45</v>
      </c>
      <c r="Q15" s="52">
        <v>76</v>
      </c>
      <c r="R15" s="52">
        <v>3</v>
      </c>
      <c r="S15" s="47" t="s">
        <v>96</v>
      </c>
      <c r="T15" s="47" t="s">
        <v>98</v>
      </c>
      <c r="U15" s="47" t="s">
        <v>37</v>
      </c>
      <c r="V15" s="47"/>
      <c r="W15" s="47"/>
      <c r="X15" s="54"/>
      <c r="Y15" s="55"/>
      <c r="Z15" s="56" t="s">
        <v>157</v>
      </c>
    </row>
    <row r="16" spans="1:26" s="20" customFormat="1" ht="15" customHeight="1">
      <c r="A16" s="46" t="s">
        <v>16</v>
      </c>
      <c r="B16" s="47">
        <v>304.8</v>
      </c>
      <c r="C16" s="47">
        <v>85</v>
      </c>
      <c r="D16" s="48">
        <v>22.5</v>
      </c>
      <c r="E16" s="49" t="s">
        <v>13</v>
      </c>
      <c r="F16" s="50">
        <v>81</v>
      </c>
      <c r="G16" s="49" t="s">
        <v>117</v>
      </c>
      <c r="H16" s="51" t="s">
        <v>210</v>
      </c>
      <c r="I16" s="47" t="s">
        <v>103</v>
      </c>
      <c r="J16" s="51" t="s">
        <v>39</v>
      </c>
      <c r="K16" s="47" t="s">
        <v>46</v>
      </c>
      <c r="L16" s="48" t="s">
        <v>62</v>
      </c>
      <c r="M16" s="108">
        <v>11601</v>
      </c>
      <c r="N16" s="114">
        <f t="shared" si="0"/>
        <v>11601</v>
      </c>
      <c r="O16" s="110" t="s">
        <v>47</v>
      </c>
      <c r="P16" s="53" t="s">
        <v>45</v>
      </c>
      <c r="Q16" s="52">
        <v>76</v>
      </c>
      <c r="R16" s="52">
        <v>3</v>
      </c>
      <c r="S16" s="47" t="s">
        <v>96</v>
      </c>
      <c r="T16" s="47" t="s">
        <v>99</v>
      </c>
      <c r="U16" s="47" t="s">
        <v>37</v>
      </c>
      <c r="V16" s="47" t="s">
        <v>109</v>
      </c>
      <c r="W16" s="47"/>
      <c r="X16" s="54"/>
      <c r="Y16" s="55"/>
      <c r="Z16" s="56" t="s">
        <v>154</v>
      </c>
    </row>
    <row r="17" spans="1:26" s="20" customFormat="1" ht="15" customHeight="1">
      <c r="A17" s="46" t="s">
        <v>16</v>
      </c>
      <c r="B17" s="47">
        <v>304.8</v>
      </c>
      <c r="C17" s="47">
        <v>85</v>
      </c>
      <c r="D17" s="48">
        <v>22.5</v>
      </c>
      <c r="E17" s="49" t="s">
        <v>13</v>
      </c>
      <c r="F17" s="50">
        <v>81</v>
      </c>
      <c r="G17" s="49" t="s">
        <v>115</v>
      </c>
      <c r="H17" s="51" t="s">
        <v>210</v>
      </c>
      <c r="I17" s="47" t="s">
        <v>103</v>
      </c>
      <c r="J17" s="51" t="s">
        <v>36</v>
      </c>
      <c r="K17" s="47" t="s">
        <v>106</v>
      </c>
      <c r="L17" s="48" t="s">
        <v>59</v>
      </c>
      <c r="M17" s="108">
        <v>11383</v>
      </c>
      <c r="N17" s="114">
        <f t="shared" si="0"/>
        <v>11383</v>
      </c>
      <c r="O17" s="110" t="s">
        <v>47</v>
      </c>
      <c r="P17" s="53" t="s">
        <v>45</v>
      </c>
      <c r="Q17" s="52">
        <v>70</v>
      </c>
      <c r="R17" s="52">
        <v>1</v>
      </c>
      <c r="S17" s="47" t="s">
        <v>96</v>
      </c>
      <c r="T17" s="47" t="s">
        <v>99</v>
      </c>
      <c r="U17" s="47" t="s">
        <v>37</v>
      </c>
      <c r="V17" s="47" t="s">
        <v>109</v>
      </c>
      <c r="W17" s="47"/>
      <c r="X17" s="54"/>
      <c r="Y17" s="55"/>
      <c r="Z17" s="56" t="s">
        <v>155</v>
      </c>
    </row>
    <row r="18" spans="1:26" s="20" customFormat="1" ht="15" customHeight="1">
      <c r="A18" s="46" t="s">
        <v>27</v>
      </c>
      <c r="B18" s="47">
        <v>304.8</v>
      </c>
      <c r="C18" s="47">
        <v>100</v>
      </c>
      <c r="D18" s="48">
        <v>20</v>
      </c>
      <c r="E18" s="49" t="s">
        <v>13</v>
      </c>
      <c r="F18" s="50">
        <v>81</v>
      </c>
      <c r="G18" s="49" t="s">
        <v>120</v>
      </c>
      <c r="H18" s="51" t="s">
        <v>209</v>
      </c>
      <c r="I18" s="47" t="s">
        <v>102</v>
      </c>
      <c r="J18" s="51" t="s">
        <v>36</v>
      </c>
      <c r="K18" s="47" t="s">
        <v>106</v>
      </c>
      <c r="L18" s="48" t="s">
        <v>64</v>
      </c>
      <c r="M18" s="108">
        <v>11941</v>
      </c>
      <c r="N18" s="114">
        <f t="shared" si="0"/>
        <v>11941</v>
      </c>
      <c r="O18" s="110" t="s">
        <v>46</v>
      </c>
      <c r="P18" s="53" t="s">
        <v>45</v>
      </c>
      <c r="Q18" s="52">
        <v>73</v>
      </c>
      <c r="R18" s="52">
        <v>2</v>
      </c>
      <c r="S18" s="47" t="s">
        <v>94</v>
      </c>
      <c r="T18" s="47" t="s">
        <v>99</v>
      </c>
      <c r="U18" s="47" t="s">
        <v>38</v>
      </c>
      <c r="V18" s="47"/>
      <c r="W18" s="47"/>
      <c r="X18" s="54"/>
      <c r="Y18" s="55"/>
      <c r="Z18" s="56" t="s">
        <v>151</v>
      </c>
    </row>
    <row r="19" spans="1:26" s="20" customFormat="1" ht="15" customHeight="1">
      <c r="A19" s="46" t="s">
        <v>27</v>
      </c>
      <c r="B19" s="47">
        <v>304.8</v>
      </c>
      <c r="C19" s="47">
        <v>100</v>
      </c>
      <c r="D19" s="48">
        <v>20</v>
      </c>
      <c r="E19" s="49" t="s">
        <v>13</v>
      </c>
      <c r="F19" s="50">
        <v>81</v>
      </c>
      <c r="G19" s="49" t="s">
        <v>118</v>
      </c>
      <c r="H19" s="51" t="s">
        <v>210</v>
      </c>
      <c r="I19" s="47" t="s">
        <v>103</v>
      </c>
      <c r="J19" s="51" t="s">
        <v>39</v>
      </c>
      <c r="K19" s="47" t="s">
        <v>46</v>
      </c>
      <c r="L19" s="48" t="s">
        <v>127</v>
      </c>
      <c r="M19" s="108">
        <v>12662</v>
      </c>
      <c r="N19" s="114">
        <f t="shared" si="0"/>
        <v>12662</v>
      </c>
      <c r="O19" s="110" t="s">
        <v>46</v>
      </c>
      <c r="P19" s="53" t="s">
        <v>45</v>
      </c>
      <c r="Q19" s="52">
        <v>74</v>
      </c>
      <c r="R19" s="52">
        <v>2</v>
      </c>
      <c r="S19" s="47" t="s">
        <v>94</v>
      </c>
      <c r="T19" s="47" t="s">
        <v>99</v>
      </c>
      <c r="U19" s="47" t="s">
        <v>38</v>
      </c>
      <c r="V19" s="47" t="s">
        <v>109</v>
      </c>
      <c r="W19" s="47"/>
      <c r="X19" s="54"/>
      <c r="Y19" s="55"/>
      <c r="Z19" s="56" t="s">
        <v>149</v>
      </c>
    </row>
    <row r="20" spans="1:26" s="20" customFormat="1" ht="15" customHeight="1">
      <c r="A20" s="46" t="s">
        <v>27</v>
      </c>
      <c r="B20" s="47">
        <v>304.8</v>
      </c>
      <c r="C20" s="47">
        <v>100</v>
      </c>
      <c r="D20" s="48">
        <v>20</v>
      </c>
      <c r="E20" s="49" t="s">
        <v>13</v>
      </c>
      <c r="F20" s="50">
        <v>81</v>
      </c>
      <c r="G20" s="49" t="s">
        <v>121</v>
      </c>
      <c r="H20" s="51" t="s">
        <v>210</v>
      </c>
      <c r="I20" s="47" t="s">
        <v>103</v>
      </c>
      <c r="J20" s="51" t="s">
        <v>36</v>
      </c>
      <c r="K20" s="47" t="s">
        <v>106</v>
      </c>
      <c r="L20" s="48" t="s">
        <v>65</v>
      </c>
      <c r="M20" s="108">
        <v>12417</v>
      </c>
      <c r="N20" s="114">
        <f t="shared" si="0"/>
        <v>12417</v>
      </c>
      <c r="O20" s="110" t="s">
        <v>46</v>
      </c>
      <c r="P20" s="53" t="s">
        <v>45</v>
      </c>
      <c r="Q20" s="52">
        <v>73</v>
      </c>
      <c r="R20" s="52">
        <v>2</v>
      </c>
      <c r="S20" s="47" t="s">
        <v>94</v>
      </c>
      <c r="T20" s="47" t="s">
        <v>99</v>
      </c>
      <c r="U20" s="47" t="s">
        <v>38</v>
      </c>
      <c r="V20" s="47" t="s">
        <v>109</v>
      </c>
      <c r="W20" s="47"/>
      <c r="X20" s="54"/>
      <c r="Y20" s="55"/>
      <c r="Z20" s="56" t="s">
        <v>150</v>
      </c>
    </row>
    <row r="21" spans="1:26" s="20" customFormat="1" ht="15" customHeight="1">
      <c r="A21" s="46" t="s">
        <v>18</v>
      </c>
      <c r="B21" s="47">
        <v>330.2</v>
      </c>
      <c r="C21" s="47">
        <v>85</v>
      </c>
      <c r="D21" s="48">
        <v>22.5</v>
      </c>
      <c r="E21" s="49" t="s">
        <v>13</v>
      </c>
      <c r="F21" s="50">
        <v>81</v>
      </c>
      <c r="G21" s="49" t="s">
        <v>117</v>
      </c>
      <c r="H21" s="51" t="s">
        <v>210</v>
      </c>
      <c r="I21" s="47" t="s">
        <v>103</v>
      </c>
      <c r="J21" s="51" t="s">
        <v>39</v>
      </c>
      <c r="K21" s="47" t="s">
        <v>46</v>
      </c>
      <c r="L21" s="48" t="s">
        <v>128</v>
      </c>
      <c r="M21" s="108">
        <v>12662</v>
      </c>
      <c r="N21" s="114">
        <f t="shared" si="0"/>
        <v>12662</v>
      </c>
      <c r="O21" s="110" t="s">
        <v>47</v>
      </c>
      <c r="P21" s="53" t="s">
        <v>45</v>
      </c>
      <c r="Q21" s="52">
        <v>75</v>
      </c>
      <c r="R21" s="52">
        <v>2</v>
      </c>
      <c r="S21" s="47" t="s">
        <v>92</v>
      </c>
      <c r="T21" s="47" t="s">
        <v>99</v>
      </c>
      <c r="U21" s="47" t="s">
        <v>37</v>
      </c>
      <c r="V21" s="47" t="s">
        <v>109</v>
      </c>
      <c r="W21" s="47"/>
      <c r="X21" s="54"/>
      <c r="Y21" s="55"/>
      <c r="Z21" s="56" t="s">
        <v>158</v>
      </c>
    </row>
    <row r="22" spans="1:26" s="20" customFormat="1" ht="15" customHeight="1">
      <c r="A22" s="46" t="s">
        <v>18</v>
      </c>
      <c r="B22" s="47">
        <v>330.2</v>
      </c>
      <c r="C22" s="47">
        <v>85</v>
      </c>
      <c r="D22" s="48">
        <v>22.5</v>
      </c>
      <c r="E22" s="49" t="s">
        <v>13</v>
      </c>
      <c r="F22" s="50">
        <v>81</v>
      </c>
      <c r="G22" s="49" t="s">
        <v>115</v>
      </c>
      <c r="H22" s="51" t="s">
        <v>210</v>
      </c>
      <c r="I22" s="47" t="s">
        <v>103</v>
      </c>
      <c r="J22" s="51" t="s">
        <v>36</v>
      </c>
      <c r="K22" s="47" t="s">
        <v>106</v>
      </c>
      <c r="L22" s="48" t="s">
        <v>60</v>
      </c>
      <c r="M22" s="108">
        <v>12417</v>
      </c>
      <c r="N22" s="114">
        <f t="shared" si="0"/>
        <v>12417</v>
      </c>
      <c r="O22" s="110" t="s">
        <v>47</v>
      </c>
      <c r="P22" s="53" t="s">
        <v>45</v>
      </c>
      <c r="Q22" s="52">
        <v>70</v>
      </c>
      <c r="R22" s="52">
        <v>1</v>
      </c>
      <c r="S22" s="47" t="s">
        <v>92</v>
      </c>
      <c r="T22" s="47" t="s">
        <v>99</v>
      </c>
      <c r="U22" s="47" t="s">
        <v>37</v>
      </c>
      <c r="V22" s="47" t="s">
        <v>109</v>
      </c>
      <c r="W22" s="47"/>
      <c r="X22" s="54"/>
      <c r="Y22" s="55"/>
      <c r="Z22" s="56" t="s">
        <v>159</v>
      </c>
    </row>
    <row r="23" spans="1:26" s="20" customFormat="1" ht="15" customHeight="1">
      <c r="A23" s="46" t="s">
        <v>24</v>
      </c>
      <c r="B23" s="47">
        <v>205</v>
      </c>
      <c r="C23" s="47">
        <v>75</v>
      </c>
      <c r="D23" s="48">
        <v>17.5</v>
      </c>
      <c r="E23" s="49" t="s">
        <v>13</v>
      </c>
      <c r="F23" s="50">
        <v>81</v>
      </c>
      <c r="G23" s="49" t="s">
        <v>110</v>
      </c>
      <c r="H23" s="51" t="s">
        <v>209</v>
      </c>
      <c r="I23" s="47" t="s">
        <v>102</v>
      </c>
      <c r="J23" s="51" t="s">
        <v>36</v>
      </c>
      <c r="K23" s="47" t="s">
        <v>106</v>
      </c>
      <c r="L23" s="48" t="s">
        <v>49</v>
      </c>
      <c r="M23" s="108">
        <v>5345</v>
      </c>
      <c r="N23" s="114">
        <f t="shared" si="0"/>
        <v>5345</v>
      </c>
      <c r="O23" s="110" t="s">
        <v>47</v>
      </c>
      <c r="P23" s="53" t="s">
        <v>45</v>
      </c>
      <c r="Q23" s="52">
        <v>70</v>
      </c>
      <c r="R23" s="52">
        <v>1</v>
      </c>
      <c r="S23" s="47" t="s">
        <v>83</v>
      </c>
      <c r="T23" s="47" t="s">
        <v>101</v>
      </c>
      <c r="U23" s="47" t="s">
        <v>37</v>
      </c>
      <c r="V23" s="47"/>
      <c r="W23" s="47"/>
      <c r="X23" s="54"/>
      <c r="Y23" s="55"/>
      <c r="Z23" s="56" t="s">
        <v>138</v>
      </c>
    </row>
    <row r="24" spans="1:26" s="20" customFormat="1" ht="15" customHeight="1">
      <c r="A24" s="46" t="s">
        <v>23</v>
      </c>
      <c r="B24" s="47">
        <v>215</v>
      </c>
      <c r="C24" s="47">
        <v>75</v>
      </c>
      <c r="D24" s="48">
        <v>17.5</v>
      </c>
      <c r="E24" s="49" t="s">
        <v>13</v>
      </c>
      <c r="F24" s="50">
        <v>81</v>
      </c>
      <c r="G24" s="49" t="s">
        <v>113</v>
      </c>
      <c r="H24" s="51" t="s">
        <v>209</v>
      </c>
      <c r="I24" s="47" t="s">
        <v>102</v>
      </c>
      <c r="J24" s="51" t="s">
        <v>39</v>
      </c>
      <c r="K24" s="47" t="s">
        <v>46</v>
      </c>
      <c r="L24" s="48" t="s">
        <v>56</v>
      </c>
      <c r="M24" s="108">
        <v>5073</v>
      </c>
      <c r="N24" s="114">
        <f t="shared" si="0"/>
        <v>5073</v>
      </c>
      <c r="O24" s="110" t="s">
        <v>47</v>
      </c>
      <c r="P24" s="53" t="s">
        <v>45</v>
      </c>
      <c r="Q24" s="52">
        <v>73</v>
      </c>
      <c r="R24" s="52">
        <v>2</v>
      </c>
      <c r="S24" s="47" t="s">
        <v>85</v>
      </c>
      <c r="T24" s="47" t="s">
        <v>101</v>
      </c>
      <c r="U24" s="47" t="s">
        <v>37</v>
      </c>
      <c r="V24" s="47" t="s">
        <v>109</v>
      </c>
      <c r="W24" s="47"/>
      <c r="X24" s="54"/>
      <c r="Y24" s="55"/>
      <c r="Z24" s="56" t="s">
        <v>139</v>
      </c>
    </row>
    <row r="25" spans="1:26" s="20" customFormat="1" ht="15" customHeight="1">
      <c r="A25" s="46" t="s">
        <v>23</v>
      </c>
      <c r="B25" s="47">
        <v>215</v>
      </c>
      <c r="C25" s="47">
        <v>75</v>
      </c>
      <c r="D25" s="48">
        <v>17.5</v>
      </c>
      <c r="E25" s="49" t="s">
        <v>13</v>
      </c>
      <c r="F25" s="50">
        <v>81</v>
      </c>
      <c r="G25" s="49" t="s">
        <v>110</v>
      </c>
      <c r="H25" s="51" t="s">
        <v>209</v>
      </c>
      <c r="I25" s="47" t="s">
        <v>102</v>
      </c>
      <c r="J25" s="51" t="s">
        <v>36</v>
      </c>
      <c r="K25" s="47" t="s">
        <v>106</v>
      </c>
      <c r="L25" s="48" t="s">
        <v>50</v>
      </c>
      <c r="M25" s="108">
        <v>4978</v>
      </c>
      <c r="N25" s="114">
        <f t="shared" si="0"/>
        <v>4978</v>
      </c>
      <c r="O25" s="110" t="s">
        <v>47</v>
      </c>
      <c r="P25" s="53" t="s">
        <v>45</v>
      </c>
      <c r="Q25" s="52">
        <v>70</v>
      </c>
      <c r="R25" s="52">
        <v>1</v>
      </c>
      <c r="S25" s="47" t="s">
        <v>85</v>
      </c>
      <c r="T25" s="47" t="s">
        <v>101</v>
      </c>
      <c r="U25" s="47" t="s">
        <v>37</v>
      </c>
      <c r="V25" s="47"/>
      <c r="W25" s="47"/>
      <c r="X25" s="54"/>
      <c r="Y25" s="55"/>
      <c r="Z25" s="56" t="s">
        <v>140</v>
      </c>
    </row>
    <row r="26" spans="1:26" s="20" customFormat="1" ht="15" customHeight="1">
      <c r="A26" s="46" t="s">
        <v>23</v>
      </c>
      <c r="B26" s="47">
        <v>215</v>
      </c>
      <c r="C26" s="47">
        <v>75</v>
      </c>
      <c r="D26" s="48">
        <v>17.5</v>
      </c>
      <c r="E26" s="49" t="s">
        <v>13</v>
      </c>
      <c r="F26" s="50">
        <v>81</v>
      </c>
      <c r="G26" s="49" t="s">
        <v>112</v>
      </c>
      <c r="H26" s="51" t="s">
        <v>209</v>
      </c>
      <c r="I26" s="47" t="s">
        <v>102</v>
      </c>
      <c r="J26" s="51" t="s">
        <v>9</v>
      </c>
      <c r="K26" s="47" t="s">
        <v>107</v>
      </c>
      <c r="L26" s="48" t="s">
        <v>53</v>
      </c>
      <c r="M26" s="108">
        <v>5467</v>
      </c>
      <c r="N26" s="114">
        <f t="shared" si="0"/>
        <v>5467</v>
      </c>
      <c r="O26" s="110" t="s">
        <v>46</v>
      </c>
      <c r="P26" s="53" t="s">
        <v>45</v>
      </c>
      <c r="Q26" s="52">
        <v>73</v>
      </c>
      <c r="R26" s="52">
        <v>2</v>
      </c>
      <c r="S26" s="47" t="s">
        <v>82</v>
      </c>
      <c r="T26" s="47" t="s">
        <v>100</v>
      </c>
      <c r="U26" s="47" t="s">
        <v>37</v>
      </c>
      <c r="V26" s="47"/>
      <c r="W26" s="47"/>
      <c r="X26" s="54"/>
      <c r="Y26" s="55"/>
      <c r="Z26" s="56" t="s">
        <v>141</v>
      </c>
    </row>
    <row r="27" spans="1:26" s="26" customFormat="1" ht="15" customHeight="1">
      <c r="A27" s="57" t="s">
        <v>29</v>
      </c>
      <c r="B27" s="58">
        <v>225</v>
      </c>
      <c r="C27" s="58">
        <v>75</v>
      </c>
      <c r="D27" s="59">
        <v>17.5</v>
      </c>
      <c r="E27" s="60" t="s">
        <v>13</v>
      </c>
      <c r="F27" s="61">
        <v>81</v>
      </c>
      <c r="G27" s="60" t="s">
        <v>176</v>
      </c>
      <c r="H27" s="62" t="s">
        <v>209</v>
      </c>
      <c r="I27" s="58" t="s">
        <v>102</v>
      </c>
      <c r="J27" s="62" t="s">
        <v>39</v>
      </c>
      <c r="K27" s="58" t="s">
        <v>46</v>
      </c>
      <c r="L27" s="59" t="s">
        <v>180</v>
      </c>
      <c r="M27" s="109">
        <v>6338</v>
      </c>
      <c r="N27" s="115">
        <f t="shared" si="0"/>
        <v>6338</v>
      </c>
      <c r="O27" s="111"/>
      <c r="P27" s="64"/>
      <c r="Q27" s="63"/>
      <c r="R27" s="63"/>
      <c r="S27" s="58" t="s">
        <v>81</v>
      </c>
      <c r="T27" s="58" t="s">
        <v>101</v>
      </c>
      <c r="U27" s="58" t="s">
        <v>37</v>
      </c>
      <c r="V27" s="58" t="s">
        <v>109</v>
      </c>
      <c r="W27" s="58"/>
      <c r="X27" s="65" t="s">
        <v>136</v>
      </c>
      <c r="Y27" s="66" t="s">
        <v>193</v>
      </c>
      <c r="Z27" s="67" t="s">
        <v>198</v>
      </c>
    </row>
    <row r="28" spans="1:26" s="20" customFormat="1" ht="15" customHeight="1">
      <c r="A28" s="57" t="s">
        <v>29</v>
      </c>
      <c r="B28" s="58">
        <v>225</v>
      </c>
      <c r="C28" s="58">
        <v>75</v>
      </c>
      <c r="D28" s="59">
        <v>17.5</v>
      </c>
      <c r="E28" s="60" t="s">
        <v>13</v>
      </c>
      <c r="F28" s="61">
        <v>81</v>
      </c>
      <c r="G28" s="60" t="s">
        <v>177</v>
      </c>
      <c r="H28" s="62" t="s">
        <v>209</v>
      </c>
      <c r="I28" s="58" t="s">
        <v>102</v>
      </c>
      <c r="J28" s="62" t="s">
        <v>36</v>
      </c>
      <c r="K28" s="58" t="s">
        <v>106</v>
      </c>
      <c r="L28" s="59" t="s">
        <v>179</v>
      </c>
      <c r="M28" s="109">
        <v>6215</v>
      </c>
      <c r="N28" s="115">
        <f t="shared" si="0"/>
        <v>6215</v>
      </c>
      <c r="O28" s="111"/>
      <c r="P28" s="64"/>
      <c r="Q28" s="63"/>
      <c r="R28" s="63"/>
      <c r="S28" s="58" t="s">
        <v>81</v>
      </c>
      <c r="T28" s="58" t="s">
        <v>101</v>
      </c>
      <c r="U28" s="58" t="s">
        <v>37</v>
      </c>
      <c r="V28" s="58" t="s">
        <v>109</v>
      </c>
      <c r="W28" s="58"/>
      <c r="X28" s="65" t="s">
        <v>136</v>
      </c>
      <c r="Y28" s="66" t="s">
        <v>193</v>
      </c>
      <c r="Z28" s="67" t="s">
        <v>197</v>
      </c>
    </row>
    <row r="29" spans="1:26" s="20" customFormat="1" ht="15" customHeight="1">
      <c r="A29" s="46" t="s">
        <v>25</v>
      </c>
      <c r="B29" s="47">
        <v>235</v>
      </c>
      <c r="C29" s="47">
        <v>75</v>
      </c>
      <c r="D29" s="48">
        <v>17.5</v>
      </c>
      <c r="E29" s="49" t="s">
        <v>13</v>
      </c>
      <c r="F29" s="50">
        <v>81</v>
      </c>
      <c r="G29" s="49" t="s">
        <v>110</v>
      </c>
      <c r="H29" s="51" t="s">
        <v>209</v>
      </c>
      <c r="I29" s="47" t="s">
        <v>102</v>
      </c>
      <c r="J29" s="51" t="s">
        <v>36</v>
      </c>
      <c r="K29" s="47" t="s">
        <v>106</v>
      </c>
      <c r="L29" s="48" t="s">
        <v>51</v>
      </c>
      <c r="M29" s="108">
        <v>6814</v>
      </c>
      <c r="N29" s="114">
        <f t="shared" si="0"/>
        <v>6814</v>
      </c>
      <c r="O29" s="110" t="s">
        <v>47</v>
      </c>
      <c r="P29" s="53" t="s">
        <v>45</v>
      </c>
      <c r="Q29" s="52">
        <v>70</v>
      </c>
      <c r="R29" s="52">
        <v>1</v>
      </c>
      <c r="S29" s="47" t="s">
        <v>86</v>
      </c>
      <c r="T29" s="47" t="s">
        <v>98</v>
      </c>
      <c r="U29" s="47" t="s">
        <v>37</v>
      </c>
      <c r="V29" s="47"/>
      <c r="W29" s="47"/>
      <c r="X29" s="54"/>
      <c r="Y29" s="55"/>
      <c r="Z29" s="56" t="s">
        <v>142</v>
      </c>
    </row>
    <row r="30" spans="1:26" s="20" customFormat="1" ht="15" customHeight="1">
      <c r="A30" s="46" t="s">
        <v>25</v>
      </c>
      <c r="B30" s="47">
        <v>235</v>
      </c>
      <c r="C30" s="47">
        <v>75</v>
      </c>
      <c r="D30" s="48">
        <v>17.5</v>
      </c>
      <c r="E30" s="49" t="s">
        <v>13</v>
      </c>
      <c r="F30" s="50">
        <v>81</v>
      </c>
      <c r="G30" s="49" t="s">
        <v>112</v>
      </c>
      <c r="H30" s="51" t="s">
        <v>209</v>
      </c>
      <c r="I30" s="47" t="s">
        <v>102</v>
      </c>
      <c r="J30" s="51" t="s">
        <v>9</v>
      </c>
      <c r="K30" s="47" t="s">
        <v>107</v>
      </c>
      <c r="L30" s="48" t="s">
        <v>54</v>
      </c>
      <c r="M30" s="108">
        <v>7086</v>
      </c>
      <c r="N30" s="114">
        <f t="shared" si="0"/>
        <v>7086</v>
      </c>
      <c r="O30" s="110" t="s">
        <v>45</v>
      </c>
      <c r="P30" s="53" t="s">
        <v>45</v>
      </c>
      <c r="Q30" s="52">
        <v>73</v>
      </c>
      <c r="R30" s="52">
        <v>2</v>
      </c>
      <c r="S30" s="47" t="s">
        <v>84</v>
      </c>
      <c r="T30" s="47" t="s">
        <v>100</v>
      </c>
      <c r="U30" s="47" t="s">
        <v>37</v>
      </c>
      <c r="V30" s="47"/>
      <c r="W30" s="47"/>
      <c r="X30" s="54"/>
      <c r="Y30" s="55"/>
      <c r="Z30" s="56" t="s">
        <v>143</v>
      </c>
    </row>
    <row r="31" spans="1:26" s="20" customFormat="1" ht="15" customHeight="1">
      <c r="A31" s="57" t="s">
        <v>26</v>
      </c>
      <c r="B31" s="58">
        <v>245</v>
      </c>
      <c r="C31" s="58">
        <v>70</v>
      </c>
      <c r="D31" s="59">
        <v>17.5</v>
      </c>
      <c r="E31" s="60" t="s">
        <v>13</v>
      </c>
      <c r="F31" s="61">
        <v>81</v>
      </c>
      <c r="G31" s="60" t="s">
        <v>176</v>
      </c>
      <c r="H31" s="62" t="s">
        <v>209</v>
      </c>
      <c r="I31" s="58" t="s">
        <v>102</v>
      </c>
      <c r="J31" s="62" t="s">
        <v>39</v>
      </c>
      <c r="K31" s="58" t="s">
        <v>46</v>
      </c>
      <c r="L31" s="59" t="s">
        <v>181</v>
      </c>
      <c r="M31" s="109">
        <v>7616</v>
      </c>
      <c r="N31" s="115">
        <f t="shared" si="0"/>
        <v>7616</v>
      </c>
      <c r="O31" s="111"/>
      <c r="P31" s="64"/>
      <c r="Q31" s="63"/>
      <c r="R31" s="63"/>
      <c r="S31" s="58" t="s">
        <v>87</v>
      </c>
      <c r="T31" s="58" t="s">
        <v>101</v>
      </c>
      <c r="U31" s="58" t="s">
        <v>37</v>
      </c>
      <c r="V31" s="58" t="s">
        <v>109</v>
      </c>
      <c r="W31" s="58"/>
      <c r="X31" s="65" t="s">
        <v>136</v>
      </c>
      <c r="Y31" s="66" t="s">
        <v>193</v>
      </c>
      <c r="Z31" s="67" t="s">
        <v>199</v>
      </c>
    </row>
    <row r="32" spans="1:26" s="20" customFormat="1" ht="15" customHeight="1">
      <c r="A32" s="57" t="s">
        <v>26</v>
      </c>
      <c r="B32" s="58">
        <v>245</v>
      </c>
      <c r="C32" s="58">
        <v>70</v>
      </c>
      <c r="D32" s="59">
        <v>17.5</v>
      </c>
      <c r="E32" s="60" t="s">
        <v>13</v>
      </c>
      <c r="F32" s="61">
        <v>81</v>
      </c>
      <c r="G32" s="60" t="s">
        <v>177</v>
      </c>
      <c r="H32" s="62" t="s">
        <v>209</v>
      </c>
      <c r="I32" s="58" t="s">
        <v>102</v>
      </c>
      <c r="J32" s="62" t="s">
        <v>36</v>
      </c>
      <c r="K32" s="58" t="s">
        <v>106</v>
      </c>
      <c r="L32" s="59" t="s">
        <v>178</v>
      </c>
      <c r="M32" s="109">
        <v>7466</v>
      </c>
      <c r="N32" s="115">
        <f t="shared" si="0"/>
        <v>7466</v>
      </c>
      <c r="O32" s="111"/>
      <c r="P32" s="64"/>
      <c r="Q32" s="63"/>
      <c r="R32" s="63"/>
      <c r="S32" s="58" t="s">
        <v>87</v>
      </c>
      <c r="T32" s="58" t="s">
        <v>101</v>
      </c>
      <c r="U32" s="58" t="s">
        <v>37</v>
      </c>
      <c r="V32" s="58" t="s">
        <v>109</v>
      </c>
      <c r="W32" s="58"/>
      <c r="X32" s="65" t="s">
        <v>136</v>
      </c>
      <c r="Y32" s="66" t="s">
        <v>193</v>
      </c>
      <c r="Z32" s="67" t="s">
        <v>196</v>
      </c>
    </row>
    <row r="33" spans="1:26" s="20" customFormat="1" ht="15" customHeight="1">
      <c r="A33" s="46" t="s">
        <v>26</v>
      </c>
      <c r="B33" s="47">
        <v>245</v>
      </c>
      <c r="C33" s="47">
        <v>70</v>
      </c>
      <c r="D33" s="48">
        <v>17.5</v>
      </c>
      <c r="E33" s="49" t="s">
        <v>13</v>
      </c>
      <c r="F33" s="50">
        <v>81</v>
      </c>
      <c r="G33" s="49" t="s">
        <v>112</v>
      </c>
      <c r="H33" s="51" t="s">
        <v>209</v>
      </c>
      <c r="I33" s="47" t="s">
        <v>102</v>
      </c>
      <c r="J33" s="51" t="s">
        <v>9</v>
      </c>
      <c r="K33" s="47" t="s">
        <v>107</v>
      </c>
      <c r="L33" s="48" t="s">
        <v>57</v>
      </c>
      <c r="M33" s="108">
        <v>7766</v>
      </c>
      <c r="N33" s="114">
        <f t="shared" si="0"/>
        <v>7766</v>
      </c>
      <c r="O33" s="110" t="s">
        <v>46</v>
      </c>
      <c r="P33" s="53" t="s">
        <v>45</v>
      </c>
      <c r="Q33" s="52">
        <v>73</v>
      </c>
      <c r="R33" s="52">
        <v>2</v>
      </c>
      <c r="S33" s="47" t="s">
        <v>84</v>
      </c>
      <c r="T33" s="47" t="s">
        <v>100</v>
      </c>
      <c r="U33" s="47" t="s">
        <v>37</v>
      </c>
      <c r="V33" s="47"/>
      <c r="W33" s="47"/>
      <c r="X33" s="54"/>
      <c r="Y33" s="55"/>
      <c r="Z33" s="56" t="s">
        <v>144</v>
      </c>
    </row>
    <row r="34" spans="1:26" s="20" customFormat="1" ht="15" customHeight="1">
      <c r="A34" s="57" t="s">
        <v>17</v>
      </c>
      <c r="B34" s="58">
        <v>245</v>
      </c>
      <c r="C34" s="58">
        <v>70</v>
      </c>
      <c r="D34" s="59">
        <v>19.5</v>
      </c>
      <c r="E34" s="60" t="s">
        <v>13</v>
      </c>
      <c r="F34" s="61">
        <v>81</v>
      </c>
      <c r="G34" s="60" t="s">
        <v>176</v>
      </c>
      <c r="H34" s="62" t="s">
        <v>209</v>
      </c>
      <c r="I34" s="58" t="s">
        <v>102</v>
      </c>
      <c r="J34" s="62" t="s">
        <v>39</v>
      </c>
      <c r="K34" s="58" t="s">
        <v>46</v>
      </c>
      <c r="L34" s="59" t="s">
        <v>191</v>
      </c>
      <c r="M34" s="109">
        <v>7861</v>
      </c>
      <c r="N34" s="115">
        <f t="shared" si="0"/>
        <v>7861</v>
      </c>
      <c r="O34" s="111"/>
      <c r="P34" s="64"/>
      <c r="Q34" s="63"/>
      <c r="R34" s="63"/>
      <c r="S34" s="58" t="s">
        <v>87</v>
      </c>
      <c r="T34" s="58" t="s">
        <v>101</v>
      </c>
      <c r="U34" s="58" t="s">
        <v>37</v>
      </c>
      <c r="V34" s="58" t="s">
        <v>109</v>
      </c>
      <c r="W34" s="58" t="s">
        <v>109</v>
      </c>
      <c r="X34" s="65" t="s">
        <v>136</v>
      </c>
      <c r="Y34" s="66" t="s">
        <v>193</v>
      </c>
      <c r="Z34" s="67" t="s">
        <v>207</v>
      </c>
    </row>
    <row r="35" spans="1:26" s="20" customFormat="1" ht="15" customHeight="1">
      <c r="A35" s="57" t="s">
        <v>17</v>
      </c>
      <c r="B35" s="58">
        <v>245</v>
      </c>
      <c r="C35" s="58">
        <v>70</v>
      </c>
      <c r="D35" s="59">
        <v>19.5</v>
      </c>
      <c r="E35" s="60" t="s">
        <v>13</v>
      </c>
      <c r="F35" s="61">
        <v>81</v>
      </c>
      <c r="G35" s="60" t="s">
        <v>177</v>
      </c>
      <c r="H35" s="62" t="s">
        <v>209</v>
      </c>
      <c r="I35" s="58" t="s">
        <v>102</v>
      </c>
      <c r="J35" s="62" t="s">
        <v>36</v>
      </c>
      <c r="K35" s="58" t="s">
        <v>106</v>
      </c>
      <c r="L35" s="59" t="s">
        <v>185</v>
      </c>
      <c r="M35" s="109">
        <v>7711</v>
      </c>
      <c r="N35" s="115">
        <f t="shared" si="0"/>
        <v>7711</v>
      </c>
      <c r="O35" s="111"/>
      <c r="P35" s="64"/>
      <c r="Q35" s="63"/>
      <c r="R35" s="63"/>
      <c r="S35" s="58" t="s">
        <v>87</v>
      </c>
      <c r="T35" s="58" t="s">
        <v>101</v>
      </c>
      <c r="U35" s="58" t="s">
        <v>37</v>
      </c>
      <c r="V35" s="58" t="s">
        <v>109</v>
      </c>
      <c r="W35" s="58"/>
      <c r="X35" s="65" t="s">
        <v>136</v>
      </c>
      <c r="Y35" s="66" t="s">
        <v>193</v>
      </c>
      <c r="Z35" s="67" t="s">
        <v>202</v>
      </c>
    </row>
    <row r="36" spans="1:26" s="20" customFormat="1" ht="15" customHeight="1">
      <c r="A36" s="57" t="s">
        <v>19</v>
      </c>
      <c r="B36" s="58">
        <v>265</v>
      </c>
      <c r="C36" s="58">
        <v>70</v>
      </c>
      <c r="D36" s="59">
        <v>19.5</v>
      </c>
      <c r="E36" s="60" t="s">
        <v>13</v>
      </c>
      <c r="F36" s="61">
        <v>81</v>
      </c>
      <c r="G36" s="60" t="s">
        <v>116</v>
      </c>
      <c r="H36" s="62" t="s">
        <v>209</v>
      </c>
      <c r="I36" s="58" t="s">
        <v>102</v>
      </c>
      <c r="J36" s="62" t="s">
        <v>39</v>
      </c>
      <c r="K36" s="58" t="s">
        <v>46</v>
      </c>
      <c r="L36" s="59" t="s">
        <v>190</v>
      </c>
      <c r="M36" s="109">
        <v>7534</v>
      </c>
      <c r="N36" s="115">
        <f t="shared" si="0"/>
        <v>7534</v>
      </c>
      <c r="O36" s="111"/>
      <c r="P36" s="64"/>
      <c r="Q36" s="63"/>
      <c r="R36" s="63"/>
      <c r="S36" s="58" t="s">
        <v>88</v>
      </c>
      <c r="T36" s="58" t="s">
        <v>101</v>
      </c>
      <c r="U36" s="58" t="s">
        <v>37</v>
      </c>
      <c r="V36" s="58" t="s">
        <v>109</v>
      </c>
      <c r="W36" s="58"/>
      <c r="X36" s="65" t="s">
        <v>136</v>
      </c>
      <c r="Y36" s="66" t="s">
        <v>195</v>
      </c>
      <c r="Z36" s="67" t="s">
        <v>206</v>
      </c>
    </row>
    <row r="37" spans="1:26" s="20" customFormat="1" ht="15" customHeight="1">
      <c r="A37" s="46" t="s">
        <v>19</v>
      </c>
      <c r="B37" s="47">
        <v>265</v>
      </c>
      <c r="C37" s="47">
        <v>70</v>
      </c>
      <c r="D37" s="48">
        <v>19.5</v>
      </c>
      <c r="E37" s="49" t="s">
        <v>13</v>
      </c>
      <c r="F37" s="50">
        <v>81</v>
      </c>
      <c r="G37" s="49" t="s">
        <v>111</v>
      </c>
      <c r="H37" s="51" t="s">
        <v>209</v>
      </c>
      <c r="I37" s="47" t="s">
        <v>102</v>
      </c>
      <c r="J37" s="51" t="s">
        <v>36</v>
      </c>
      <c r="K37" s="47" t="s">
        <v>106</v>
      </c>
      <c r="L37" s="48" t="s">
        <v>52</v>
      </c>
      <c r="M37" s="108">
        <v>7385</v>
      </c>
      <c r="N37" s="114">
        <f t="shared" si="0"/>
        <v>7385</v>
      </c>
      <c r="O37" s="110" t="s">
        <v>46</v>
      </c>
      <c r="P37" s="53" t="s">
        <v>45</v>
      </c>
      <c r="Q37" s="52">
        <v>70</v>
      </c>
      <c r="R37" s="52">
        <v>1</v>
      </c>
      <c r="S37" s="47" t="s">
        <v>88</v>
      </c>
      <c r="T37" s="47" t="s">
        <v>101</v>
      </c>
      <c r="U37" s="47" t="s">
        <v>37</v>
      </c>
      <c r="V37" s="47"/>
      <c r="W37" s="47"/>
      <c r="X37" s="54"/>
      <c r="Y37" s="55"/>
      <c r="Z37" s="56" t="s">
        <v>145</v>
      </c>
    </row>
    <row r="38" spans="1:26" s="20" customFormat="1" ht="15" customHeight="1">
      <c r="A38" s="46" t="s">
        <v>19</v>
      </c>
      <c r="B38" s="47">
        <v>265</v>
      </c>
      <c r="C38" s="47">
        <v>70</v>
      </c>
      <c r="D38" s="48">
        <v>19.5</v>
      </c>
      <c r="E38" s="49" t="s">
        <v>13</v>
      </c>
      <c r="F38" s="50">
        <v>81</v>
      </c>
      <c r="G38" s="49" t="s">
        <v>112</v>
      </c>
      <c r="H38" s="51" t="s">
        <v>209</v>
      </c>
      <c r="I38" s="47" t="s">
        <v>102</v>
      </c>
      <c r="J38" s="51" t="s">
        <v>9</v>
      </c>
      <c r="K38" s="47" t="s">
        <v>107</v>
      </c>
      <c r="L38" s="48" t="s">
        <v>55</v>
      </c>
      <c r="M38" s="108">
        <v>7589</v>
      </c>
      <c r="N38" s="114">
        <f t="shared" si="0"/>
        <v>7589</v>
      </c>
      <c r="O38" s="110" t="s">
        <v>46</v>
      </c>
      <c r="P38" s="53" t="s">
        <v>45</v>
      </c>
      <c r="Q38" s="52">
        <v>73</v>
      </c>
      <c r="R38" s="52">
        <v>2</v>
      </c>
      <c r="S38" s="47" t="s">
        <v>84</v>
      </c>
      <c r="T38" s="47" t="s">
        <v>100</v>
      </c>
      <c r="U38" s="47" t="s">
        <v>37</v>
      </c>
      <c r="V38" s="47"/>
      <c r="W38" s="47"/>
      <c r="X38" s="54"/>
      <c r="Y38" s="55"/>
      <c r="Z38" s="56" t="s">
        <v>146</v>
      </c>
    </row>
    <row r="39" spans="1:26" s="20" customFormat="1" ht="15" customHeight="1">
      <c r="A39" s="46" t="s">
        <v>14</v>
      </c>
      <c r="B39" s="47">
        <v>275</v>
      </c>
      <c r="C39" s="47">
        <v>70</v>
      </c>
      <c r="D39" s="48">
        <v>22.5</v>
      </c>
      <c r="E39" s="49" t="s">
        <v>13</v>
      </c>
      <c r="F39" s="50">
        <v>81</v>
      </c>
      <c r="G39" s="49" t="s">
        <v>114</v>
      </c>
      <c r="H39" s="51" t="s">
        <v>211</v>
      </c>
      <c r="I39" s="47" t="s">
        <v>104</v>
      </c>
      <c r="J39" s="51" t="s">
        <v>108</v>
      </c>
      <c r="K39" s="47" t="s">
        <v>106</v>
      </c>
      <c r="L39" s="48" t="s">
        <v>58</v>
      </c>
      <c r="M39" s="108">
        <v>10322</v>
      </c>
      <c r="N39" s="114">
        <f t="shared" si="0"/>
        <v>10322</v>
      </c>
      <c r="O39" s="110" t="s">
        <v>46</v>
      </c>
      <c r="P39" s="53" t="s">
        <v>45</v>
      </c>
      <c r="Q39" s="52">
        <v>70</v>
      </c>
      <c r="R39" s="52">
        <v>1</v>
      </c>
      <c r="S39" s="47" t="s">
        <v>90</v>
      </c>
      <c r="T39" s="47" t="s">
        <v>100</v>
      </c>
      <c r="U39" s="47" t="s">
        <v>37</v>
      </c>
      <c r="V39" s="47" t="s">
        <v>109</v>
      </c>
      <c r="W39" s="47"/>
      <c r="X39" s="54"/>
      <c r="Y39" s="55"/>
      <c r="Z39" s="56" t="s">
        <v>160</v>
      </c>
    </row>
    <row r="40" spans="1:26" s="20" customFormat="1" ht="15" customHeight="1">
      <c r="A40" s="57" t="s">
        <v>21</v>
      </c>
      <c r="B40" s="58">
        <v>285</v>
      </c>
      <c r="C40" s="58">
        <v>70</v>
      </c>
      <c r="D40" s="59">
        <v>19.5</v>
      </c>
      <c r="E40" s="60" t="s">
        <v>13</v>
      </c>
      <c r="F40" s="61">
        <v>81</v>
      </c>
      <c r="G40" s="60" t="s">
        <v>176</v>
      </c>
      <c r="H40" s="62" t="s">
        <v>209</v>
      </c>
      <c r="I40" s="58" t="s">
        <v>102</v>
      </c>
      <c r="J40" s="62" t="s">
        <v>39</v>
      </c>
      <c r="K40" s="58" t="s">
        <v>46</v>
      </c>
      <c r="L40" s="59" t="s">
        <v>192</v>
      </c>
      <c r="M40" s="109">
        <v>9506</v>
      </c>
      <c r="N40" s="115">
        <f t="shared" si="0"/>
        <v>9506</v>
      </c>
      <c r="O40" s="111"/>
      <c r="P40" s="64"/>
      <c r="Q40" s="63"/>
      <c r="R40" s="63"/>
      <c r="S40" s="58" t="s">
        <v>89</v>
      </c>
      <c r="T40" s="58" t="s">
        <v>101</v>
      </c>
      <c r="U40" s="58" t="s">
        <v>37</v>
      </c>
      <c r="V40" s="58" t="s">
        <v>109</v>
      </c>
      <c r="W40" s="58"/>
      <c r="X40" s="65" t="s">
        <v>136</v>
      </c>
      <c r="Y40" s="66" t="s">
        <v>195</v>
      </c>
      <c r="Z40" s="67" t="s">
        <v>208</v>
      </c>
    </row>
    <row r="41" spans="1:26" s="20" customFormat="1" ht="15" customHeight="1">
      <c r="A41" s="57" t="s">
        <v>21</v>
      </c>
      <c r="B41" s="58">
        <v>285</v>
      </c>
      <c r="C41" s="58">
        <v>70</v>
      </c>
      <c r="D41" s="59">
        <v>19.5</v>
      </c>
      <c r="E41" s="60" t="s">
        <v>13</v>
      </c>
      <c r="F41" s="61">
        <v>81</v>
      </c>
      <c r="G41" s="60" t="s">
        <v>177</v>
      </c>
      <c r="H41" s="62" t="s">
        <v>209</v>
      </c>
      <c r="I41" s="58" t="s">
        <v>102</v>
      </c>
      <c r="J41" s="62" t="s">
        <v>36</v>
      </c>
      <c r="K41" s="58" t="s">
        <v>106</v>
      </c>
      <c r="L41" s="59" t="s">
        <v>186</v>
      </c>
      <c r="M41" s="109">
        <v>9330</v>
      </c>
      <c r="N41" s="115">
        <f t="shared" si="0"/>
        <v>9330</v>
      </c>
      <c r="O41" s="111"/>
      <c r="P41" s="64"/>
      <c r="Q41" s="63"/>
      <c r="R41" s="63"/>
      <c r="S41" s="58" t="s">
        <v>91</v>
      </c>
      <c r="T41" s="58" t="s">
        <v>101</v>
      </c>
      <c r="U41" s="58" t="s">
        <v>37</v>
      </c>
      <c r="V41" s="58" t="s">
        <v>109</v>
      </c>
      <c r="W41" s="58"/>
      <c r="X41" s="65" t="s">
        <v>136</v>
      </c>
      <c r="Y41" s="66" t="s">
        <v>195</v>
      </c>
      <c r="Z41" s="67" t="s">
        <v>203</v>
      </c>
    </row>
    <row r="42" spans="1:26" s="20" customFormat="1" ht="15" customHeight="1">
      <c r="A42" s="57" t="s">
        <v>22</v>
      </c>
      <c r="B42" s="58">
        <v>295</v>
      </c>
      <c r="C42" s="58">
        <v>60</v>
      </c>
      <c r="D42" s="59">
        <v>22.5</v>
      </c>
      <c r="E42" s="60" t="s">
        <v>13</v>
      </c>
      <c r="F42" s="61">
        <v>81</v>
      </c>
      <c r="G42" s="60" t="s">
        <v>176</v>
      </c>
      <c r="H42" s="62" t="s">
        <v>209</v>
      </c>
      <c r="I42" s="58" t="s">
        <v>102</v>
      </c>
      <c r="J42" s="62" t="s">
        <v>39</v>
      </c>
      <c r="K42" s="58" t="s">
        <v>46</v>
      </c>
      <c r="L42" s="59" t="s">
        <v>188</v>
      </c>
      <c r="M42" s="109">
        <v>12172</v>
      </c>
      <c r="N42" s="115">
        <f t="shared" si="0"/>
        <v>12172</v>
      </c>
      <c r="O42" s="111"/>
      <c r="P42" s="64"/>
      <c r="Q42" s="63"/>
      <c r="R42" s="63"/>
      <c r="S42" s="58" t="s">
        <v>97</v>
      </c>
      <c r="T42" s="58" t="s">
        <v>98</v>
      </c>
      <c r="U42" s="58" t="s">
        <v>37</v>
      </c>
      <c r="V42" s="58" t="s">
        <v>109</v>
      </c>
      <c r="W42" s="58"/>
      <c r="X42" s="65" t="s">
        <v>136</v>
      </c>
      <c r="Y42" s="66" t="s">
        <v>194</v>
      </c>
      <c r="Z42" s="67" t="s">
        <v>205</v>
      </c>
    </row>
    <row r="43" spans="1:26" s="20" customFormat="1" ht="15" customHeight="1">
      <c r="A43" s="57" t="s">
        <v>22</v>
      </c>
      <c r="B43" s="58">
        <v>295</v>
      </c>
      <c r="C43" s="58">
        <v>60</v>
      </c>
      <c r="D43" s="59">
        <v>22.5</v>
      </c>
      <c r="E43" s="60" t="s">
        <v>13</v>
      </c>
      <c r="F43" s="61">
        <v>81</v>
      </c>
      <c r="G43" s="60" t="s">
        <v>177</v>
      </c>
      <c r="H43" s="62" t="s">
        <v>209</v>
      </c>
      <c r="I43" s="58" t="s">
        <v>102</v>
      </c>
      <c r="J43" s="62" t="s">
        <v>36</v>
      </c>
      <c r="K43" s="58" t="s">
        <v>106</v>
      </c>
      <c r="L43" s="59" t="s">
        <v>183</v>
      </c>
      <c r="M43" s="109">
        <v>11941</v>
      </c>
      <c r="N43" s="115">
        <f t="shared" ref="N43:N61" si="1">(1-VLOOKUP(E43,$A$8:$M$8,10,0))*M43</f>
        <v>11941</v>
      </c>
      <c r="O43" s="111"/>
      <c r="P43" s="64"/>
      <c r="Q43" s="63"/>
      <c r="R43" s="63"/>
      <c r="S43" s="58" t="s">
        <v>97</v>
      </c>
      <c r="T43" s="58" t="s">
        <v>98</v>
      </c>
      <c r="U43" s="58" t="s">
        <v>37</v>
      </c>
      <c r="V43" s="58" t="s">
        <v>109</v>
      </c>
      <c r="W43" s="58"/>
      <c r="X43" s="65" t="s">
        <v>136</v>
      </c>
      <c r="Y43" s="66" t="s">
        <v>194</v>
      </c>
      <c r="Z43" s="67" t="s">
        <v>201</v>
      </c>
    </row>
    <row r="44" spans="1:26" s="20" customFormat="1" ht="15" customHeight="1">
      <c r="A44" s="46" t="s">
        <v>7</v>
      </c>
      <c r="B44" s="47">
        <v>295</v>
      </c>
      <c r="C44" s="47">
        <v>80</v>
      </c>
      <c r="D44" s="48">
        <v>22.5</v>
      </c>
      <c r="E44" s="49" t="s">
        <v>13</v>
      </c>
      <c r="F44" s="50">
        <v>81</v>
      </c>
      <c r="G44" s="49" t="s">
        <v>116</v>
      </c>
      <c r="H44" s="51" t="s">
        <v>209</v>
      </c>
      <c r="I44" s="47" t="s">
        <v>102</v>
      </c>
      <c r="J44" s="51" t="s">
        <v>39</v>
      </c>
      <c r="K44" s="47" t="s">
        <v>46</v>
      </c>
      <c r="L44" s="48" t="s">
        <v>133</v>
      </c>
      <c r="M44" s="108">
        <v>11791</v>
      </c>
      <c r="N44" s="114">
        <f t="shared" si="1"/>
        <v>11791</v>
      </c>
      <c r="O44" s="110" t="s">
        <v>47</v>
      </c>
      <c r="P44" s="53" t="s">
        <v>45</v>
      </c>
      <c r="Q44" s="52">
        <v>75</v>
      </c>
      <c r="R44" s="52">
        <v>2</v>
      </c>
      <c r="S44" s="47" t="s">
        <v>96</v>
      </c>
      <c r="T44" s="47" t="s">
        <v>101</v>
      </c>
      <c r="U44" s="47" t="s">
        <v>37</v>
      </c>
      <c r="V44" s="47" t="s">
        <v>109</v>
      </c>
      <c r="W44" s="47"/>
      <c r="X44" s="54"/>
      <c r="Y44" s="55"/>
      <c r="Z44" s="56" t="s">
        <v>161</v>
      </c>
    </row>
    <row r="45" spans="1:26" s="20" customFormat="1" ht="15" customHeight="1">
      <c r="A45" s="46" t="s">
        <v>7</v>
      </c>
      <c r="B45" s="47">
        <v>295</v>
      </c>
      <c r="C45" s="47">
        <v>80</v>
      </c>
      <c r="D45" s="48">
        <v>22.5</v>
      </c>
      <c r="E45" s="49" t="s">
        <v>13</v>
      </c>
      <c r="F45" s="50">
        <v>81</v>
      </c>
      <c r="G45" s="49" t="s">
        <v>111</v>
      </c>
      <c r="H45" s="51" t="s">
        <v>209</v>
      </c>
      <c r="I45" s="47" t="s">
        <v>102</v>
      </c>
      <c r="J45" s="51" t="s">
        <v>36</v>
      </c>
      <c r="K45" s="47" t="s">
        <v>106</v>
      </c>
      <c r="L45" s="48" t="s">
        <v>72</v>
      </c>
      <c r="M45" s="108">
        <v>11560</v>
      </c>
      <c r="N45" s="114">
        <f t="shared" si="1"/>
        <v>11560</v>
      </c>
      <c r="O45" s="110" t="s">
        <v>45</v>
      </c>
      <c r="P45" s="53" t="s">
        <v>45</v>
      </c>
      <c r="Q45" s="52">
        <v>70</v>
      </c>
      <c r="R45" s="52">
        <v>1</v>
      </c>
      <c r="S45" s="47" t="s">
        <v>96</v>
      </c>
      <c r="T45" s="47" t="s">
        <v>101</v>
      </c>
      <c r="U45" s="47" t="s">
        <v>37</v>
      </c>
      <c r="V45" s="47"/>
      <c r="W45" s="47"/>
      <c r="X45" s="54"/>
      <c r="Y45" s="55"/>
      <c r="Z45" s="56" t="s">
        <v>162</v>
      </c>
    </row>
    <row r="46" spans="1:26" s="20" customFormat="1" ht="15" customHeight="1">
      <c r="A46" s="57" t="s">
        <v>20</v>
      </c>
      <c r="B46" s="58">
        <v>315</v>
      </c>
      <c r="C46" s="58">
        <v>60</v>
      </c>
      <c r="D46" s="59">
        <v>22.5</v>
      </c>
      <c r="E46" s="60" t="s">
        <v>13</v>
      </c>
      <c r="F46" s="61">
        <v>81</v>
      </c>
      <c r="G46" s="60" t="s">
        <v>176</v>
      </c>
      <c r="H46" s="62" t="s">
        <v>209</v>
      </c>
      <c r="I46" s="58" t="s">
        <v>102</v>
      </c>
      <c r="J46" s="62" t="s">
        <v>39</v>
      </c>
      <c r="K46" s="58" t="s">
        <v>46</v>
      </c>
      <c r="L46" s="59" t="s">
        <v>187</v>
      </c>
      <c r="M46" s="109">
        <v>13192</v>
      </c>
      <c r="N46" s="115">
        <f t="shared" si="1"/>
        <v>13192</v>
      </c>
      <c r="O46" s="111"/>
      <c r="P46" s="64"/>
      <c r="Q46" s="63"/>
      <c r="R46" s="63"/>
      <c r="S46" s="58" t="s">
        <v>96</v>
      </c>
      <c r="T46" s="58" t="s">
        <v>98</v>
      </c>
      <c r="U46" s="58" t="s">
        <v>37</v>
      </c>
      <c r="V46" s="58" t="s">
        <v>109</v>
      </c>
      <c r="W46" s="58"/>
      <c r="X46" s="65" t="s">
        <v>136</v>
      </c>
      <c r="Y46" s="66" t="s">
        <v>194</v>
      </c>
      <c r="Z46" s="67" t="s">
        <v>204</v>
      </c>
    </row>
    <row r="47" spans="1:26" s="20" customFormat="1" ht="15" customHeight="1">
      <c r="A47" s="57" t="s">
        <v>20</v>
      </c>
      <c r="B47" s="58">
        <v>315</v>
      </c>
      <c r="C47" s="58">
        <v>60</v>
      </c>
      <c r="D47" s="59">
        <v>22.5</v>
      </c>
      <c r="E47" s="60" t="s">
        <v>13</v>
      </c>
      <c r="F47" s="61">
        <v>81</v>
      </c>
      <c r="G47" s="60" t="s">
        <v>177</v>
      </c>
      <c r="H47" s="62" t="s">
        <v>209</v>
      </c>
      <c r="I47" s="58" t="s">
        <v>102</v>
      </c>
      <c r="J47" s="62" t="s">
        <v>36</v>
      </c>
      <c r="K47" s="58" t="s">
        <v>106</v>
      </c>
      <c r="L47" s="59" t="s">
        <v>182</v>
      </c>
      <c r="M47" s="109">
        <v>12934</v>
      </c>
      <c r="N47" s="115">
        <f t="shared" si="1"/>
        <v>12934</v>
      </c>
      <c r="O47" s="111"/>
      <c r="P47" s="64"/>
      <c r="Q47" s="63"/>
      <c r="R47" s="63"/>
      <c r="S47" s="58" t="s">
        <v>96</v>
      </c>
      <c r="T47" s="58" t="s">
        <v>98</v>
      </c>
      <c r="U47" s="58" t="s">
        <v>37</v>
      </c>
      <c r="V47" s="58" t="s">
        <v>109</v>
      </c>
      <c r="W47" s="58"/>
      <c r="X47" s="65" t="s">
        <v>136</v>
      </c>
      <c r="Y47" s="66" t="s">
        <v>194</v>
      </c>
      <c r="Z47" s="67" t="s">
        <v>200</v>
      </c>
    </row>
    <row r="48" spans="1:26" s="20" customFormat="1" ht="15" customHeight="1">
      <c r="A48" s="57" t="s">
        <v>8</v>
      </c>
      <c r="B48" s="58">
        <v>315</v>
      </c>
      <c r="C48" s="58">
        <v>70</v>
      </c>
      <c r="D48" s="59">
        <v>22.5</v>
      </c>
      <c r="E48" s="60" t="s">
        <v>13</v>
      </c>
      <c r="F48" s="61">
        <v>81</v>
      </c>
      <c r="G48" s="60" t="s">
        <v>176</v>
      </c>
      <c r="H48" s="62" t="s">
        <v>209</v>
      </c>
      <c r="I48" s="58" t="s">
        <v>102</v>
      </c>
      <c r="J48" s="62" t="s">
        <v>39</v>
      </c>
      <c r="K48" s="58" t="s">
        <v>46</v>
      </c>
      <c r="L48" s="59" t="s">
        <v>189</v>
      </c>
      <c r="M48" s="109">
        <v>12172</v>
      </c>
      <c r="N48" s="115">
        <f t="shared" si="1"/>
        <v>12172</v>
      </c>
      <c r="O48" s="111"/>
      <c r="P48" s="64"/>
      <c r="Q48" s="63"/>
      <c r="R48" s="63"/>
      <c r="S48" s="58" t="s">
        <v>92</v>
      </c>
      <c r="T48" s="58" t="s">
        <v>98</v>
      </c>
      <c r="U48" s="58" t="s">
        <v>37</v>
      </c>
      <c r="V48" s="58" t="s">
        <v>109</v>
      </c>
      <c r="W48" s="58" t="s">
        <v>109</v>
      </c>
      <c r="X48" s="65" t="s">
        <v>136</v>
      </c>
      <c r="Y48" s="66" t="s">
        <v>193</v>
      </c>
      <c r="Z48" s="67"/>
    </row>
    <row r="49" spans="1:26" s="26" customFormat="1" ht="15" customHeight="1">
      <c r="A49" s="46" t="s">
        <v>8</v>
      </c>
      <c r="B49" s="47">
        <v>315</v>
      </c>
      <c r="C49" s="47">
        <v>70</v>
      </c>
      <c r="D49" s="48">
        <v>22.5</v>
      </c>
      <c r="E49" s="49" t="s">
        <v>13</v>
      </c>
      <c r="F49" s="50">
        <v>81</v>
      </c>
      <c r="G49" s="49" t="s">
        <v>116</v>
      </c>
      <c r="H49" s="51" t="s">
        <v>209</v>
      </c>
      <c r="I49" s="47" t="s">
        <v>102</v>
      </c>
      <c r="J49" s="51" t="s">
        <v>39</v>
      </c>
      <c r="K49" s="47" t="s">
        <v>46</v>
      </c>
      <c r="L49" s="48" t="s">
        <v>74</v>
      </c>
      <c r="M49" s="108">
        <v>12172</v>
      </c>
      <c r="N49" s="114">
        <f t="shared" si="1"/>
        <v>12172</v>
      </c>
      <c r="O49" s="110" t="s">
        <v>47</v>
      </c>
      <c r="P49" s="53" t="s">
        <v>45</v>
      </c>
      <c r="Q49" s="52">
        <v>76</v>
      </c>
      <c r="R49" s="52">
        <v>3</v>
      </c>
      <c r="S49" s="47" t="s">
        <v>96</v>
      </c>
      <c r="T49" s="47" t="s">
        <v>98</v>
      </c>
      <c r="U49" s="47" t="s">
        <v>37</v>
      </c>
      <c r="V49" s="47" t="s">
        <v>109</v>
      </c>
      <c r="W49" s="47"/>
      <c r="X49" s="54"/>
      <c r="Y49" s="55"/>
      <c r="Z49" s="56" t="s">
        <v>163</v>
      </c>
    </row>
    <row r="50" spans="1:26" s="20" customFormat="1" ht="15" customHeight="1">
      <c r="A50" s="46" t="s">
        <v>8</v>
      </c>
      <c r="B50" s="47">
        <v>315</v>
      </c>
      <c r="C50" s="47">
        <v>70</v>
      </c>
      <c r="D50" s="48">
        <v>22.5</v>
      </c>
      <c r="E50" s="49" t="s">
        <v>13</v>
      </c>
      <c r="F50" s="50">
        <v>81</v>
      </c>
      <c r="G50" s="49" t="s">
        <v>111</v>
      </c>
      <c r="H50" s="51" t="s">
        <v>209</v>
      </c>
      <c r="I50" s="47" t="s">
        <v>102</v>
      </c>
      <c r="J50" s="51" t="s">
        <v>36</v>
      </c>
      <c r="K50" s="47" t="s">
        <v>106</v>
      </c>
      <c r="L50" s="48" t="s">
        <v>73</v>
      </c>
      <c r="M50" s="108">
        <v>11941</v>
      </c>
      <c r="N50" s="114">
        <f t="shared" si="1"/>
        <v>11941</v>
      </c>
      <c r="O50" s="110" t="s">
        <v>46</v>
      </c>
      <c r="P50" s="53" t="s">
        <v>45</v>
      </c>
      <c r="Q50" s="52">
        <v>70</v>
      </c>
      <c r="R50" s="52">
        <v>1</v>
      </c>
      <c r="S50" s="47" t="s">
        <v>96</v>
      </c>
      <c r="T50" s="47" t="s">
        <v>98</v>
      </c>
      <c r="U50" s="47" t="s">
        <v>37</v>
      </c>
      <c r="V50" s="47"/>
      <c r="W50" s="47"/>
      <c r="X50" s="54"/>
      <c r="Y50" s="55"/>
      <c r="Z50" s="56" t="s">
        <v>164</v>
      </c>
    </row>
    <row r="51" spans="1:26" s="20" customFormat="1" ht="15" customHeight="1">
      <c r="A51" s="57" t="s">
        <v>8</v>
      </c>
      <c r="B51" s="58">
        <v>315</v>
      </c>
      <c r="C51" s="58">
        <v>70</v>
      </c>
      <c r="D51" s="59">
        <v>22.5</v>
      </c>
      <c r="E51" s="60" t="s">
        <v>13</v>
      </c>
      <c r="F51" s="61">
        <v>81</v>
      </c>
      <c r="G51" s="60" t="s">
        <v>177</v>
      </c>
      <c r="H51" s="62" t="s">
        <v>209</v>
      </c>
      <c r="I51" s="58" t="s">
        <v>102</v>
      </c>
      <c r="J51" s="62" t="s">
        <v>36</v>
      </c>
      <c r="K51" s="58" t="s">
        <v>106</v>
      </c>
      <c r="L51" s="59" t="s">
        <v>184</v>
      </c>
      <c r="M51" s="109">
        <v>11941</v>
      </c>
      <c r="N51" s="115">
        <f t="shared" si="1"/>
        <v>11941</v>
      </c>
      <c r="O51" s="111"/>
      <c r="P51" s="64"/>
      <c r="Q51" s="63"/>
      <c r="R51" s="63"/>
      <c r="S51" s="58" t="s">
        <v>95</v>
      </c>
      <c r="T51" s="58" t="s">
        <v>98</v>
      </c>
      <c r="U51" s="58" t="s">
        <v>37</v>
      </c>
      <c r="V51" s="58" t="s">
        <v>109</v>
      </c>
      <c r="W51" s="58"/>
      <c r="X51" s="65" t="s">
        <v>136</v>
      </c>
      <c r="Y51" s="66" t="s">
        <v>193</v>
      </c>
      <c r="Z51" s="67"/>
    </row>
    <row r="52" spans="1:26" s="20" customFormat="1" ht="15" customHeight="1">
      <c r="A52" s="46" t="s">
        <v>6</v>
      </c>
      <c r="B52" s="47">
        <v>315</v>
      </c>
      <c r="C52" s="47">
        <v>80</v>
      </c>
      <c r="D52" s="48">
        <v>22.5</v>
      </c>
      <c r="E52" s="49" t="s">
        <v>13</v>
      </c>
      <c r="F52" s="50">
        <v>81</v>
      </c>
      <c r="G52" s="49" t="s">
        <v>176</v>
      </c>
      <c r="H52" s="51" t="s">
        <v>209</v>
      </c>
      <c r="I52" s="47" t="s">
        <v>102</v>
      </c>
      <c r="J52" s="51" t="s">
        <v>39</v>
      </c>
      <c r="K52" s="47" t="s">
        <v>46</v>
      </c>
      <c r="L52" s="48" t="s">
        <v>173</v>
      </c>
      <c r="M52" s="108">
        <v>12689</v>
      </c>
      <c r="N52" s="114">
        <f t="shared" si="1"/>
        <v>12689</v>
      </c>
      <c r="O52" s="112" t="s">
        <v>46</v>
      </c>
      <c r="P52" s="53" t="s">
        <v>45</v>
      </c>
      <c r="Q52" s="52">
        <v>75</v>
      </c>
      <c r="R52" s="52">
        <v>2</v>
      </c>
      <c r="S52" s="47" t="s">
        <v>95</v>
      </c>
      <c r="T52" s="47" t="s">
        <v>98</v>
      </c>
      <c r="U52" s="47" t="s">
        <v>37</v>
      </c>
      <c r="V52" s="47" t="s">
        <v>109</v>
      </c>
      <c r="W52" s="47" t="s">
        <v>109</v>
      </c>
      <c r="X52" s="54"/>
      <c r="Y52" s="55"/>
      <c r="Z52" s="56" t="s">
        <v>175</v>
      </c>
    </row>
    <row r="53" spans="1:26" s="20" customFormat="1" ht="15" customHeight="1">
      <c r="A53" s="46" t="s">
        <v>6</v>
      </c>
      <c r="B53" s="47">
        <v>315</v>
      </c>
      <c r="C53" s="47">
        <v>80</v>
      </c>
      <c r="D53" s="48">
        <v>22.5</v>
      </c>
      <c r="E53" s="49" t="s">
        <v>13</v>
      </c>
      <c r="F53" s="50">
        <v>81</v>
      </c>
      <c r="G53" s="49" t="s">
        <v>177</v>
      </c>
      <c r="H53" s="51" t="s">
        <v>209</v>
      </c>
      <c r="I53" s="47" t="s">
        <v>102</v>
      </c>
      <c r="J53" s="51" t="s">
        <v>36</v>
      </c>
      <c r="K53" s="47" t="s">
        <v>106</v>
      </c>
      <c r="L53" s="48" t="s">
        <v>172</v>
      </c>
      <c r="M53" s="108">
        <v>12430</v>
      </c>
      <c r="N53" s="114">
        <f t="shared" si="1"/>
        <v>12430</v>
      </c>
      <c r="O53" s="112" t="s">
        <v>45</v>
      </c>
      <c r="P53" s="53" t="s">
        <v>48</v>
      </c>
      <c r="Q53" s="52">
        <v>69</v>
      </c>
      <c r="R53" s="52">
        <v>1</v>
      </c>
      <c r="S53" s="47" t="s">
        <v>95</v>
      </c>
      <c r="T53" s="47" t="s">
        <v>98</v>
      </c>
      <c r="U53" s="47" t="s">
        <v>37</v>
      </c>
      <c r="V53" s="47" t="s">
        <v>109</v>
      </c>
      <c r="W53" s="47"/>
      <c r="X53" s="54"/>
      <c r="Y53" s="55"/>
      <c r="Z53" s="56" t="s">
        <v>174</v>
      </c>
    </row>
    <row r="54" spans="1:26" s="20" customFormat="1" ht="15" customHeight="1">
      <c r="A54" s="46" t="s">
        <v>6</v>
      </c>
      <c r="B54" s="47">
        <v>315</v>
      </c>
      <c r="C54" s="47">
        <v>80</v>
      </c>
      <c r="D54" s="48">
        <v>22.5</v>
      </c>
      <c r="E54" s="49" t="s">
        <v>13</v>
      </c>
      <c r="F54" s="50">
        <v>81</v>
      </c>
      <c r="G54" s="49" t="s">
        <v>117</v>
      </c>
      <c r="H54" s="51" t="s">
        <v>210</v>
      </c>
      <c r="I54" s="47" t="s">
        <v>103</v>
      </c>
      <c r="J54" s="51" t="s">
        <v>39</v>
      </c>
      <c r="K54" s="47" t="s">
        <v>46</v>
      </c>
      <c r="L54" s="48" t="s">
        <v>129</v>
      </c>
      <c r="M54" s="108">
        <v>13192</v>
      </c>
      <c r="N54" s="114">
        <f t="shared" si="1"/>
        <v>13192</v>
      </c>
      <c r="O54" s="110" t="s">
        <v>46</v>
      </c>
      <c r="P54" s="53" t="s">
        <v>45</v>
      </c>
      <c r="Q54" s="52">
        <v>75</v>
      </c>
      <c r="R54" s="52">
        <v>2</v>
      </c>
      <c r="S54" s="47" t="s">
        <v>95</v>
      </c>
      <c r="T54" s="47" t="s">
        <v>99</v>
      </c>
      <c r="U54" s="47" t="s">
        <v>37</v>
      </c>
      <c r="V54" s="47" t="s">
        <v>109</v>
      </c>
      <c r="W54" s="47"/>
      <c r="X54" s="54"/>
      <c r="Y54" s="55"/>
      <c r="Z54" s="56" t="s">
        <v>165</v>
      </c>
    </row>
    <row r="55" spans="1:26" s="20" customFormat="1" ht="15" customHeight="1">
      <c r="A55" s="46" t="s">
        <v>6</v>
      </c>
      <c r="B55" s="47">
        <v>315</v>
      </c>
      <c r="C55" s="47">
        <v>80</v>
      </c>
      <c r="D55" s="48">
        <v>22.5</v>
      </c>
      <c r="E55" s="49" t="s">
        <v>13</v>
      </c>
      <c r="F55" s="50">
        <v>81</v>
      </c>
      <c r="G55" s="49" t="s">
        <v>115</v>
      </c>
      <c r="H55" s="51" t="s">
        <v>210</v>
      </c>
      <c r="I55" s="47" t="s">
        <v>103</v>
      </c>
      <c r="J55" s="51" t="s">
        <v>36</v>
      </c>
      <c r="K55" s="47" t="s">
        <v>106</v>
      </c>
      <c r="L55" s="48" t="s">
        <v>61</v>
      </c>
      <c r="M55" s="108">
        <v>12934</v>
      </c>
      <c r="N55" s="114">
        <f t="shared" si="1"/>
        <v>12934</v>
      </c>
      <c r="O55" s="112" t="s">
        <v>46</v>
      </c>
      <c r="P55" s="53" t="s">
        <v>45</v>
      </c>
      <c r="Q55" s="52">
        <v>70</v>
      </c>
      <c r="R55" s="52">
        <v>1</v>
      </c>
      <c r="S55" s="47" t="s">
        <v>95</v>
      </c>
      <c r="T55" s="47" t="s">
        <v>99</v>
      </c>
      <c r="U55" s="47" t="s">
        <v>37</v>
      </c>
      <c r="V55" s="47" t="s">
        <v>109</v>
      </c>
      <c r="W55" s="47"/>
      <c r="X55" s="54"/>
      <c r="Y55" s="55"/>
      <c r="Z55" s="56" t="s">
        <v>166</v>
      </c>
    </row>
    <row r="56" spans="1:26" s="20" customFormat="1" ht="15" customHeight="1">
      <c r="A56" s="46" t="s">
        <v>30</v>
      </c>
      <c r="B56" s="47">
        <v>365</v>
      </c>
      <c r="C56" s="47">
        <v>80</v>
      </c>
      <c r="D56" s="48">
        <v>20</v>
      </c>
      <c r="E56" s="49" t="s">
        <v>13</v>
      </c>
      <c r="F56" s="50">
        <v>81</v>
      </c>
      <c r="G56" s="49" t="s">
        <v>125</v>
      </c>
      <c r="H56" s="51" t="s">
        <v>209</v>
      </c>
      <c r="I56" s="47" t="s">
        <v>102</v>
      </c>
      <c r="J56" s="51" t="s">
        <v>9</v>
      </c>
      <c r="K56" s="47" t="s">
        <v>107</v>
      </c>
      <c r="L56" s="48" t="s">
        <v>67</v>
      </c>
      <c r="M56" s="108">
        <v>12430</v>
      </c>
      <c r="N56" s="114">
        <f t="shared" si="1"/>
        <v>12430</v>
      </c>
      <c r="O56" s="110" t="s">
        <v>45</v>
      </c>
      <c r="P56" s="53" t="s">
        <v>45</v>
      </c>
      <c r="Q56" s="52">
        <v>70</v>
      </c>
      <c r="R56" s="52">
        <v>1</v>
      </c>
      <c r="S56" s="47">
        <v>160</v>
      </c>
      <c r="T56" s="47" t="s">
        <v>99</v>
      </c>
      <c r="U56" s="47" t="s">
        <v>37</v>
      </c>
      <c r="V56" s="47"/>
      <c r="W56" s="47"/>
      <c r="X56" s="54"/>
      <c r="Y56" s="55"/>
      <c r="Z56" s="56" t="s">
        <v>152</v>
      </c>
    </row>
    <row r="57" spans="1:26" s="20" customFormat="1" ht="15" customHeight="1">
      <c r="A57" s="46" t="s">
        <v>10</v>
      </c>
      <c r="B57" s="47">
        <v>385</v>
      </c>
      <c r="C57" s="47">
        <v>65</v>
      </c>
      <c r="D57" s="48">
        <v>22.5</v>
      </c>
      <c r="E57" s="49" t="s">
        <v>13</v>
      </c>
      <c r="F57" s="50">
        <v>81</v>
      </c>
      <c r="G57" s="49" t="s">
        <v>112</v>
      </c>
      <c r="H57" s="51" t="s">
        <v>209</v>
      </c>
      <c r="I57" s="47" t="s">
        <v>102</v>
      </c>
      <c r="J57" s="51" t="s">
        <v>9</v>
      </c>
      <c r="K57" s="47" t="s">
        <v>107</v>
      </c>
      <c r="L57" s="48" t="s">
        <v>71</v>
      </c>
      <c r="M57" s="108">
        <v>11696</v>
      </c>
      <c r="N57" s="114">
        <f t="shared" si="1"/>
        <v>11696</v>
      </c>
      <c r="O57" s="110" t="s">
        <v>45</v>
      </c>
      <c r="P57" s="53" t="s">
        <v>45</v>
      </c>
      <c r="Q57" s="52">
        <v>73</v>
      </c>
      <c r="R57" s="52">
        <v>2</v>
      </c>
      <c r="S57" s="47">
        <v>160</v>
      </c>
      <c r="T57" s="47" t="s">
        <v>99</v>
      </c>
      <c r="U57" s="47" t="s">
        <v>37</v>
      </c>
      <c r="V57" s="47"/>
      <c r="W57" s="47"/>
      <c r="X57" s="54"/>
      <c r="Y57" s="55"/>
      <c r="Z57" s="56" t="s">
        <v>168</v>
      </c>
    </row>
    <row r="58" spans="1:26" s="20" customFormat="1" ht="15" customHeight="1">
      <c r="A58" s="46" t="s">
        <v>10</v>
      </c>
      <c r="B58" s="47">
        <v>385</v>
      </c>
      <c r="C58" s="47">
        <v>65</v>
      </c>
      <c r="D58" s="48">
        <v>22.5</v>
      </c>
      <c r="E58" s="49" t="s">
        <v>13</v>
      </c>
      <c r="F58" s="50">
        <v>81</v>
      </c>
      <c r="G58" s="49" t="s">
        <v>124</v>
      </c>
      <c r="H58" s="51" t="s">
        <v>210</v>
      </c>
      <c r="I58" s="47" t="s">
        <v>103</v>
      </c>
      <c r="J58" s="51" t="s">
        <v>9</v>
      </c>
      <c r="K58" s="47" t="s">
        <v>107</v>
      </c>
      <c r="L58" s="48" t="s">
        <v>130</v>
      </c>
      <c r="M58" s="108">
        <v>12172</v>
      </c>
      <c r="N58" s="114">
        <f t="shared" si="1"/>
        <v>12172</v>
      </c>
      <c r="O58" s="110" t="s">
        <v>46</v>
      </c>
      <c r="P58" s="53" t="s">
        <v>45</v>
      </c>
      <c r="Q58" s="52">
        <v>74</v>
      </c>
      <c r="R58" s="52">
        <v>2</v>
      </c>
      <c r="S58" s="47">
        <v>160</v>
      </c>
      <c r="T58" s="47" t="s">
        <v>99</v>
      </c>
      <c r="U58" s="47" t="s">
        <v>37</v>
      </c>
      <c r="V58" s="47" t="s">
        <v>109</v>
      </c>
      <c r="W58" s="47"/>
      <c r="X58" s="54"/>
      <c r="Y58" s="55"/>
      <c r="Z58" s="56" t="s">
        <v>167</v>
      </c>
    </row>
    <row r="59" spans="1:26" customFormat="1" ht="15" customHeight="1">
      <c r="A59" s="46" t="s">
        <v>12</v>
      </c>
      <c r="B59" s="47">
        <v>425</v>
      </c>
      <c r="C59" s="47">
        <v>65</v>
      </c>
      <c r="D59" s="48">
        <v>22.5</v>
      </c>
      <c r="E59" s="49" t="s">
        <v>13</v>
      </c>
      <c r="F59" s="50">
        <v>81</v>
      </c>
      <c r="G59" s="49" t="s">
        <v>122</v>
      </c>
      <c r="H59" s="51" t="s">
        <v>209</v>
      </c>
      <c r="I59" s="47" t="s">
        <v>102</v>
      </c>
      <c r="J59" s="51" t="s">
        <v>9</v>
      </c>
      <c r="K59" s="47" t="s">
        <v>107</v>
      </c>
      <c r="L59" s="48" t="s">
        <v>78</v>
      </c>
      <c r="M59" s="108">
        <v>16660</v>
      </c>
      <c r="N59" s="114">
        <f t="shared" si="1"/>
        <v>16660</v>
      </c>
      <c r="O59" s="110" t="s">
        <v>48</v>
      </c>
      <c r="P59" s="53" t="s">
        <v>45</v>
      </c>
      <c r="Q59" s="52">
        <v>70</v>
      </c>
      <c r="R59" s="52">
        <v>1</v>
      </c>
      <c r="S59" s="47">
        <v>165</v>
      </c>
      <c r="T59" s="47" t="s">
        <v>99</v>
      </c>
      <c r="U59" s="47" t="s">
        <v>37</v>
      </c>
      <c r="V59" s="47"/>
      <c r="W59" s="47"/>
      <c r="X59" s="54"/>
      <c r="Y59" s="55"/>
      <c r="Z59" s="56" t="s">
        <v>169</v>
      </c>
    </row>
    <row r="60" spans="1:26" ht="15" customHeight="1">
      <c r="A60" s="46" t="s">
        <v>28</v>
      </c>
      <c r="B60" s="47">
        <v>445</v>
      </c>
      <c r="C60" s="47">
        <v>65</v>
      </c>
      <c r="D60" s="48">
        <v>22.5</v>
      </c>
      <c r="E60" s="49" t="s">
        <v>13</v>
      </c>
      <c r="F60" s="50">
        <v>81</v>
      </c>
      <c r="G60" s="49" t="s">
        <v>112</v>
      </c>
      <c r="H60" s="51" t="s">
        <v>209</v>
      </c>
      <c r="I60" s="47" t="s">
        <v>102</v>
      </c>
      <c r="J60" s="51" t="s">
        <v>9</v>
      </c>
      <c r="K60" s="47" t="s">
        <v>107</v>
      </c>
      <c r="L60" s="48" t="s">
        <v>68</v>
      </c>
      <c r="M60" s="108">
        <v>18034</v>
      </c>
      <c r="N60" s="114">
        <f t="shared" si="1"/>
        <v>18034</v>
      </c>
      <c r="O60" s="110" t="s">
        <v>45</v>
      </c>
      <c r="P60" s="53" t="s">
        <v>45</v>
      </c>
      <c r="Q60" s="52">
        <v>73</v>
      </c>
      <c r="R60" s="52">
        <v>2</v>
      </c>
      <c r="S60" s="47">
        <v>169</v>
      </c>
      <c r="T60" s="47" t="s">
        <v>99</v>
      </c>
      <c r="U60" s="47" t="s">
        <v>37</v>
      </c>
      <c r="V60" s="47"/>
      <c r="W60" s="47"/>
      <c r="X60" s="54"/>
      <c r="Y60" s="55"/>
      <c r="Z60" s="56" t="s">
        <v>171</v>
      </c>
    </row>
    <row r="61" spans="1:26" ht="15" customHeight="1" thickBot="1">
      <c r="A61" s="46" t="s">
        <v>28</v>
      </c>
      <c r="B61" s="47">
        <v>445</v>
      </c>
      <c r="C61" s="47">
        <v>65</v>
      </c>
      <c r="D61" s="48">
        <v>22.5</v>
      </c>
      <c r="E61" s="49" t="s">
        <v>13</v>
      </c>
      <c r="F61" s="50">
        <v>81</v>
      </c>
      <c r="G61" s="49" t="s">
        <v>123</v>
      </c>
      <c r="H61" s="51" t="s">
        <v>210</v>
      </c>
      <c r="I61" s="47" t="s">
        <v>103</v>
      </c>
      <c r="J61" s="51" t="s">
        <v>9</v>
      </c>
      <c r="K61" s="47" t="s">
        <v>107</v>
      </c>
      <c r="L61" s="48" t="s">
        <v>131</v>
      </c>
      <c r="M61" s="108">
        <v>18754</v>
      </c>
      <c r="N61" s="116">
        <f t="shared" si="1"/>
        <v>18754</v>
      </c>
      <c r="O61" s="110" t="s">
        <v>45</v>
      </c>
      <c r="P61" s="53" t="s">
        <v>45</v>
      </c>
      <c r="Q61" s="52">
        <v>73</v>
      </c>
      <c r="R61" s="52">
        <v>2</v>
      </c>
      <c r="S61" s="47">
        <v>169</v>
      </c>
      <c r="T61" s="47" t="s">
        <v>99</v>
      </c>
      <c r="U61" s="47" t="s">
        <v>37</v>
      </c>
      <c r="V61" s="47" t="s">
        <v>109</v>
      </c>
      <c r="W61" s="47"/>
      <c r="X61" s="54"/>
      <c r="Y61" s="55"/>
      <c r="Z61" s="56" t="s">
        <v>170</v>
      </c>
    </row>
    <row r="62" spans="1:26" customFormat="1" ht="15" customHeight="1"/>
  </sheetData>
  <autoFilter ref="A10:Z61">
    <filterColumn colId="20"/>
    <sortState ref="A14:AG366">
      <sortCondition ref="A13:A366"/>
    </sortState>
  </autoFilter>
  <sortState ref="A14:AM366">
    <sortCondition ref="D14:D366"/>
    <sortCondition ref="A14:A366"/>
    <sortCondition ref="C14:C366"/>
    <sortCondition ref="H14:H366"/>
    <sortCondition ref="J14:J366"/>
    <sortCondition ref="F14:F366"/>
    <sortCondition ref="G14:G366"/>
    <sortCondition ref="S14:S366"/>
  </sortState>
  <dataConsolidate/>
  <mergeCells count="2">
    <mergeCell ref="O9:R9"/>
    <mergeCell ref="H7:J7"/>
  </mergeCells>
  <printOptions horizontalCentered="1"/>
  <pageMargins left="0" right="0" top="0.27559055118110237" bottom="0.59055118110236227" header="0.23622047244094491" footer="0.19685039370078741"/>
  <pageSetup paperSize="9" scale="71" fitToHeight="9" orientation="landscape" r:id="rId1"/>
  <headerFooter>
    <oddFooter>&amp;CContinental Barum s.r.o.,  Otrokovice, Objízdná 1628, PSČ 765 02
divize Truck RE CZ/SK&amp;R&amp;P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Barum</vt:lpstr>
      <vt:lpstr>Barum!Názvy_tisku</vt:lpstr>
      <vt:lpstr>Barum!Oblast_tisku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ancinecv</dc:creator>
  <cp:lastModifiedBy>Tomáš Brandejs</cp:lastModifiedBy>
  <cp:lastPrinted>2016-01-14T10:57:33Z</cp:lastPrinted>
  <dcterms:created xsi:type="dcterms:W3CDTF">2010-12-14T13:42:09Z</dcterms:created>
  <dcterms:modified xsi:type="dcterms:W3CDTF">2016-01-14T11:29:31Z</dcterms:modified>
</cp:coreProperties>
</file>